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480" yWindow="120" windowWidth="18780" windowHeight="10650"/>
  </bookViews>
  <sheets>
    <sheet name="Status og forudsætninger" sheetId="2" r:id="rId1"/>
    <sheet name="2. forslag reduktion" sheetId="6" r:id="rId2"/>
    <sheet name="2. forslag reduktion (2)" sheetId="8" r:id="rId3"/>
  </sheets>
  <calcPr calcId="152511"/>
</workbook>
</file>

<file path=xl/calcChain.xml><?xml version="1.0" encoding="utf-8"?>
<calcChain xmlns="http://schemas.openxmlformats.org/spreadsheetml/2006/main">
  <c r="J6" i="8" l="1"/>
  <c r="J7" i="8"/>
  <c r="J8" i="8"/>
  <c r="J9" i="8"/>
  <c r="J10" i="8"/>
  <c r="J5" i="8"/>
  <c r="C107" i="8" l="1"/>
  <c r="C106" i="8"/>
  <c r="C59" i="8"/>
  <c r="C36" i="8"/>
  <c r="B26" i="2"/>
  <c r="D26" i="2" s="1"/>
  <c r="F26" i="2" s="1"/>
  <c r="B25" i="2"/>
  <c r="D25" i="2" s="1"/>
  <c r="F25" i="2" s="1"/>
  <c r="D24" i="2"/>
  <c r="F24" i="2" s="1"/>
  <c r="D23" i="2"/>
  <c r="F23" i="2" s="1"/>
  <c r="D22" i="2"/>
  <c r="F22" i="2" s="1"/>
  <c r="D21" i="2"/>
  <c r="F21" i="2" s="1"/>
  <c r="D10" i="8"/>
  <c r="F10" i="8" s="1"/>
  <c r="H10" i="8" s="1"/>
  <c r="D9" i="8"/>
  <c r="F9" i="8" s="1"/>
  <c r="H9" i="8" s="1"/>
  <c r="I101" i="8"/>
  <c r="C93" i="8"/>
  <c r="C92" i="8"/>
  <c r="E92" i="8" s="1"/>
  <c r="C89" i="8"/>
  <c r="C88" i="8"/>
  <c r="C87" i="8"/>
  <c r="C86" i="8"/>
  <c r="C85" i="8"/>
  <c r="C84" i="8"/>
  <c r="C83" i="8"/>
  <c r="E83" i="8" s="1"/>
  <c r="C77" i="8"/>
  <c r="C76" i="8"/>
  <c r="E76" i="8" s="1"/>
  <c r="C65" i="8"/>
  <c r="C64" i="8"/>
  <c r="C63" i="8"/>
  <c r="C62" i="8"/>
  <c r="E62" i="8" s="1"/>
  <c r="C55" i="8"/>
  <c r="C54" i="8"/>
  <c r="E54" i="8" s="1"/>
  <c r="F54" i="8" s="1"/>
  <c r="C48" i="8"/>
  <c r="C47" i="8"/>
  <c r="C46" i="8"/>
  <c r="C45" i="8"/>
  <c r="E45" i="8" s="1"/>
  <c r="C42" i="8"/>
  <c r="C41" i="8"/>
  <c r="E41" i="8" s="1"/>
  <c r="F41" i="8" s="1"/>
  <c r="C35" i="8"/>
  <c r="C30" i="8"/>
  <c r="C29" i="8"/>
  <c r="E29" i="8" s="1"/>
  <c r="F29" i="8" s="1"/>
  <c r="C26" i="8"/>
  <c r="C21" i="8"/>
  <c r="C18" i="8"/>
  <c r="C16" i="8"/>
  <c r="C15" i="8"/>
  <c r="E15" i="8" s="1"/>
  <c r="F8" i="8"/>
  <c r="D69" i="8" s="1"/>
  <c r="F7" i="8"/>
  <c r="H7" i="8" s="1"/>
  <c r="C51" i="8" s="1"/>
  <c r="F6" i="8"/>
  <c r="D31" i="8" s="1"/>
  <c r="D56" i="8" s="1"/>
  <c r="F5" i="8"/>
  <c r="D80" i="8" s="1"/>
  <c r="E80" i="8" s="1"/>
  <c r="F80" i="8" s="1"/>
  <c r="H80" i="8" s="1"/>
  <c r="D70" i="8" l="1"/>
  <c r="D38" i="8"/>
  <c r="C37" i="8"/>
  <c r="H5" i="8"/>
  <c r="D73" i="8" s="1"/>
  <c r="E73" i="8" s="1"/>
  <c r="F73" i="8" s="1"/>
  <c r="H73" i="8" s="1"/>
  <c r="D17" i="8"/>
  <c r="D23" i="8"/>
  <c r="H8" i="8"/>
  <c r="C25" i="8" s="1"/>
  <c r="H6" i="8"/>
  <c r="C49" i="8" s="1"/>
  <c r="D68" i="8"/>
  <c r="D34" i="8"/>
  <c r="E93" i="8"/>
  <c r="F93" i="8" s="1"/>
  <c r="H93" i="8" s="1"/>
  <c r="F92" i="8"/>
  <c r="E63" i="8"/>
  <c r="F62" i="8"/>
  <c r="F83" i="8"/>
  <c r="E84" i="8"/>
  <c r="F76" i="8"/>
  <c r="E77" i="8"/>
  <c r="F45" i="8"/>
  <c r="E46" i="8"/>
  <c r="F15" i="8"/>
  <c r="E16" i="8"/>
  <c r="D22" i="8"/>
  <c r="E30" i="8"/>
  <c r="D33" i="8"/>
  <c r="D58" i="8" s="1"/>
  <c r="E42" i="8"/>
  <c r="F42" i="8" s="1"/>
  <c r="H42" i="8" s="1"/>
  <c r="E55" i="8"/>
  <c r="D67" i="8"/>
  <c r="D32" i="8"/>
  <c r="D57" i="8" s="1"/>
  <c r="D66" i="8"/>
  <c r="D20" i="8"/>
  <c r="D24" i="8"/>
  <c r="B122" i="6"/>
  <c r="I111" i="6"/>
  <c r="C19" i="8" l="1"/>
  <c r="C50" i="8"/>
  <c r="E17" i="8"/>
  <c r="F16" i="8"/>
  <c r="F77" i="8"/>
  <c r="H77" i="8" s="1"/>
  <c r="F63" i="8"/>
  <c r="E64" i="8"/>
  <c r="F55" i="8"/>
  <c r="E56" i="8"/>
  <c r="E47" i="8"/>
  <c r="F46" i="8"/>
  <c r="E85" i="8"/>
  <c r="F84" i="8"/>
  <c r="F30" i="8"/>
  <c r="E31" i="8"/>
  <c r="C104" i="6"/>
  <c r="C103" i="6"/>
  <c r="E103" i="6" s="1"/>
  <c r="F103" i="6" s="1"/>
  <c r="C100" i="6"/>
  <c r="C99" i="6"/>
  <c r="C98" i="6"/>
  <c r="C97" i="6"/>
  <c r="C96" i="6"/>
  <c r="C95" i="6"/>
  <c r="C94" i="6"/>
  <c r="E94" i="6" s="1"/>
  <c r="C88" i="6"/>
  <c r="C87" i="6"/>
  <c r="C86" i="6"/>
  <c r="E86" i="6" s="1"/>
  <c r="F86" i="6" s="1"/>
  <c r="C74" i="6"/>
  <c r="C73" i="6"/>
  <c r="C72" i="6"/>
  <c r="C71" i="6"/>
  <c r="E71" i="6" s="1"/>
  <c r="F71" i="6" s="1"/>
  <c r="C66" i="6"/>
  <c r="C65" i="6"/>
  <c r="C61" i="6"/>
  <c r="C60" i="6"/>
  <c r="E60" i="6" s="1"/>
  <c r="C55" i="6"/>
  <c r="C54" i="6"/>
  <c r="C53" i="6"/>
  <c r="C52" i="6"/>
  <c r="C51" i="6"/>
  <c r="C50" i="6"/>
  <c r="C49" i="6"/>
  <c r="C48" i="6"/>
  <c r="E48" i="6" s="1"/>
  <c r="E49" i="6" s="1"/>
  <c r="C44" i="6"/>
  <c r="C43" i="6"/>
  <c r="E43" i="6" s="1"/>
  <c r="C38" i="6"/>
  <c r="C37" i="6"/>
  <c r="C36" i="6"/>
  <c r="C35" i="6"/>
  <c r="C34" i="6"/>
  <c r="C33" i="6"/>
  <c r="C28" i="6"/>
  <c r="C27" i="6"/>
  <c r="E27" i="6" s="1"/>
  <c r="C24" i="6"/>
  <c r="C23" i="6"/>
  <c r="C19" i="6"/>
  <c r="C17" i="6"/>
  <c r="C16" i="6"/>
  <c r="C14" i="6"/>
  <c r="C13" i="6"/>
  <c r="E13" i="6" s="1"/>
  <c r="F8" i="6"/>
  <c r="D20" i="6" s="1"/>
  <c r="F7" i="6"/>
  <c r="D77" i="6" s="1"/>
  <c r="F6" i="6"/>
  <c r="F5" i="6"/>
  <c r="D91" i="6" s="1"/>
  <c r="E91" i="6" s="1"/>
  <c r="F91" i="6" s="1"/>
  <c r="H91" i="6" s="1"/>
  <c r="F85" i="8" l="1"/>
  <c r="E86" i="8"/>
  <c r="E32" i="8"/>
  <c r="F31" i="8"/>
  <c r="E65" i="8"/>
  <c r="F64" i="8"/>
  <c r="E57" i="8"/>
  <c r="F56" i="8"/>
  <c r="E48" i="8"/>
  <c r="F47" i="8"/>
  <c r="E18" i="8"/>
  <c r="F17" i="8"/>
  <c r="E14" i="6"/>
  <c r="E95" i="6"/>
  <c r="F95" i="6" s="1"/>
  <c r="D39" i="6"/>
  <c r="F27" i="6"/>
  <c r="E28" i="6"/>
  <c r="E50" i="6"/>
  <c r="F49" i="6"/>
  <c r="F60" i="6"/>
  <c r="E61" i="6"/>
  <c r="F43" i="6"/>
  <c r="E44" i="6"/>
  <c r="F44" i="6" s="1"/>
  <c r="H44" i="6" s="1"/>
  <c r="E96" i="6"/>
  <c r="F14" i="6"/>
  <c r="D76" i="6"/>
  <c r="F13" i="6"/>
  <c r="D15" i="6"/>
  <c r="E15" i="6" s="1"/>
  <c r="D30" i="6"/>
  <c r="D63" i="6" s="1"/>
  <c r="F48" i="6"/>
  <c r="D67" i="6"/>
  <c r="E72" i="6"/>
  <c r="D75" i="6"/>
  <c r="D79" i="6"/>
  <c r="D83" i="6"/>
  <c r="E83" i="6" s="1"/>
  <c r="F83" i="6" s="1"/>
  <c r="H83" i="6" s="1"/>
  <c r="E87" i="6"/>
  <c r="F94" i="6"/>
  <c r="E104" i="6"/>
  <c r="F104" i="6" s="1"/>
  <c r="H104" i="6" s="1"/>
  <c r="D31" i="6"/>
  <c r="D64" i="6" s="1"/>
  <c r="D18" i="6"/>
  <c r="D22" i="6"/>
  <c r="D29" i="6"/>
  <c r="D62" i="6" s="1"/>
  <c r="D78" i="6"/>
  <c r="D21" i="6"/>
  <c r="D32" i="6"/>
  <c r="F18" i="8" l="1"/>
  <c r="E19" i="8"/>
  <c r="F57" i="8"/>
  <c r="E58" i="8"/>
  <c r="E59" i="8" s="1"/>
  <c r="F59" i="8" s="1"/>
  <c r="E33" i="8"/>
  <c r="F32" i="8"/>
  <c r="F86" i="8"/>
  <c r="E87" i="8"/>
  <c r="F48" i="8"/>
  <c r="E49" i="8"/>
  <c r="E66" i="8"/>
  <c r="F65" i="8"/>
  <c r="F15" i="6"/>
  <c r="E16" i="6"/>
  <c r="F96" i="6"/>
  <c r="E97" i="6"/>
  <c r="F50" i="6"/>
  <c r="E51" i="6"/>
  <c r="E62" i="6"/>
  <c r="F61" i="6"/>
  <c r="E29" i="6"/>
  <c r="F28" i="6"/>
  <c r="F87" i="6"/>
  <c r="E88" i="6"/>
  <c r="F88" i="6" s="1"/>
  <c r="H88" i="6" s="1"/>
  <c r="F72" i="6"/>
  <c r="E73" i="6"/>
  <c r="F87" i="8" l="1"/>
  <c r="E88" i="8"/>
  <c r="F58" i="8"/>
  <c r="E67" i="8"/>
  <c r="F66" i="8"/>
  <c r="E50" i="8"/>
  <c r="F49" i="8"/>
  <c r="E20" i="8"/>
  <c r="F19" i="8"/>
  <c r="F33" i="8"/>
  <c r="E34" i="8"/>
  <c r="E52" i="6"/>
  <c r="F51" i="6"/>
  <c r="F97" i="6"/>
  <c r="E98" i="6"/>
  <c r="F29" i="6"/>
  <c r="E30" i="6"/>
  <c r="E74" i="6"/>
  <c r="F73" i="6"/>
  <c r="F16" i="6"/>
  <c r="E17" i="6"/>
  <c r="E63" i="6"/>
  <c r="F62" i="6"/>
  <c r="F34" i="8" l="1"/>
  <c r="E35" i="8"/>
  <c r="E36" i="8" s="1"/>
  <c r="E51" i="8"/>
  <c r="F50" i="8"/>
  <c r="E89" i="8"/>
  <c r="F89" i="8" s="1"/>
  <c r="H89" i="8" s="1"/>
  <c r="F88" i="8"/>
  <c r="E21" i="8"/>
  <c r="F20" i="8"/>
  <c r="F67" i="8"/>
  <c r="E68" i="8"/>
  <c r="E99" i="6"/>
  <c r="F98" i="6"/>
  <c r="F63" i="6"/>
  <c r="E64" i="6"/>
  <c r="F74" i="6"/>
  <c r="E75" i="6"/>
  <c r="F30" i="6"/>
  <c r="E31" i="6"/>
  <c r="E18" i="6"/>
  <c r="F17" i="6"/>
  <c r="E53" i="6"/>
  <c r="F52" i="6"/>
  <c r="E37" i="8" l="1"/>
  <c r="F36" i="8"/>
  <c r="E69" i="8"/>
  <c r="E70" i="8" s="1"/>
  <c r="F70" i="8" s="1"/>
  <c r="H70" i="8" s="1"/>
  <c r="F68" i="8"/>
  <c r="F35" i="8"/>
  <c r="E22" i="8"/>
  <c r="F21" i="8"/>
  <c r="F51" i="8"/>
  <c r="H51" i="8" s="1"/>
  <c r="F31" i="6"/>
  <c r="E32" i="6"/>
  <c r="E65" i="6"/>
  <c r="F64" i="6"/>
  <c r="F75" i="6"/>
  <c r="E76" i="6"/>
  <c r="F53" i="6"/>
  <c r="E54" i="6"/>
  <c r="E19" i="6"/>
  <c r="F18" i="6"/>
  <c r="E100" i="6"/>
  <c r="F100" i="6" s="1"/>
  <c r="H100" i="6" s="1"/>
  <c r="F99" i="6"/>
  <c r="E38" i="8" l="1"/>
  <c r="F38" i="8" s="1"/>
  <c r="H38" i="8" s="1"/>
  <c r="F37" i="8"/>
  <c r="F22" i="8"/>
  <c r="E23" i="8"/>
  <c r="F69" i="8"/>
  <c r="F19" i="6"/>
  <c r="E20" i="6"/>
  <c r="E66" i="6"/>
  <c r="F65" i="6"/>
  <c r="F76" i="6"/>
  <c r="E77" i="6"/>
  <c r="E33" i="6"/>
  <c r="F32" i="6"/>
  <c r="F54" i="6"/>
  <c r="E55" i="6"/>
  <c r="F55" i="6" s="1"/>
  <c r="H55" i="6" s="1"/>
  <c r="F23" i="8" l="1"/>
  <c r="E24" i="8"/>
  <c r="E78" i="6"/>
  <c r="F77" i="6"/>
  <c r="F20" i="6"/>
  <c r="E21" i="6"/>
  <c r="E34" i="6"/>
  <c r="F33" i="6"/>
  <c r="E67" i="6"/>
  <c r="F67" i="6" s="1"/>
  <c r="H67" i="6" s="1"/>
  <c r="F66" i="6"/>
  <c r="E25" i="8" l="1"/>
  <c r="F24" i="8"/>
  <c r="E22" i="6"/>
  <c r="F21" i="6"/>
  <c r="F34" i="6"/>
  <c r="E35" i="6"/>
  <c r="F78" i="6"/>
  <c r="E79" i="6"/>
  <c r="F79" i="6" s="1"/>
  <c r="H79" i="6" s="1"/>
  <c r="E26" i="8" l="1"/>
  <c r="F26" i="8" s="1"/>
  <c r="H26" i="8" s="1"/>
  <c r="F25" i="8"/>
  <c r="E36" i="6"/>
  <c r="F35" i="6"/>
  <c r="F22" i="6"/>
  <c r="E23" i="6"/>
  <c r="H101" i="8" l="1"/>
  <c r="E37" i="6"/>
  <c r="F36" i="6"/>
  <c r="F23" i="6"/>
  <c r="E24" i="6"/>
  <c r="F24" i="6" s="1"/>
  <c r="H24" i="6" s="1"/>
  <c r="E38" i="6" l="1"/>
  <c r="F37" i="6"/>
  <c r="F38" i="6" l="1"/>
  <c r="E39" i="6"/>
  <c r="F39" i="6" s="1"/>
  <c r="H39" i="6" s="1"/>
  <c r="H111" i="6" s="1"/>
</calcChain>
</file>

<file path=xl/sharedStrings.xml><?xml version="1.0" encoding="utf-8"?>
<sst xmlns="http://schemas.openxmlformats.org/spreadsheetml/2006/main" count="340" uniqueCount="66">
  <si>
    <t>Antal elever</t>
  </si>
  <si>
    <t>Sct. Jacobi</t>
  </si>
  <si>
    <t>I alt</t>
  </si>
  <si>
    <t>1. år</t>
  </si>
  <si>
    <t>2. år</t>
  </si>
  <si>
    <t>I alt pr. år</t>
  </si>
  <si>
    <t>Tildeling:</t>
  </si>
  <si>
    <t>Tildeling pr. måned</t>
  </si>
  <si>
    <t>Elev nr. 1</t>
  </si>
  <si>
    <t>Elev nr. 2 - 6</t>
  </si>
  <si>
    <t>Elev nr. 7</t>
  </si>
  <si>
    <t>Elev nr. 8-..</t>
  </si>
  <si>
    <t>1 års elever</t>
  </si>
  <si>
    <t>2 års elever</t>
  </si>
  <si>
    <t>Blåbjergskolen Nr. Nebel</t>
  </si>
  <si>
    <t>Elev nr. 2</t>
  </si>
  <si>
    <t>Elev nr. 3</t>
  </si>
  <si>
    <t>Elev nr. 4</t>
  </si>
  <si>
    <t>Elev nr. 5</t>
  </si>
  <si>
    <t>Elev nr. 6</t>
  </si>
  <si>
    <t>Elev nr. 8</t>
  </si>
  <si>
    <t>Elev nr. 9</t>
  </si>
  <si>
    <t>Elev nr. 10</t>
  </si>
  <si>
    <t>Elev nr. 11</t>
  </si>
  <si>
    <t>Elev nr. 12</t>
  </si>
  <si>
    <t>Blåbjergskolen Lunde-Kvong</t>
  </si>
  <si>
    <t>Ølgod Skole</t>
  </si>
  <si>
    <t>Brorsonskolen</t>
  </si>
  <si>
    <t>Blåvandshuk Skole</t>
  </si>
  <si>
    <t>Ansager Skole</t>
  </si>
  <si>
    <t>Nordenskov Skole</t>
  </si>
  <si>
    <t>Billum Skole</t>
  </si>
  <si>
    <t>Tistrup Skole</t>
  </si>
  <si>
    <t xml:space="preserve">Kr. I alt </t>
  </si>
  <si>
    <t>Elev nr. 13</t>
  </si>
  <si>
    <t>10+</t>
  </si>
  <si>
    <t xml:space="preserve">Fordeling af elever i modtagerklasser som de forventes at være i næste skoleår (16/17) </t>
  </si>
  <si>
    <t>Afsat til sprogundervisning 2016</t>
  </si>
  <si>
    <t>Her reserveret til fællesområde</t>
  </si>
  <si>
    <t>Til fordeling modtagerklasser</t>
  </si>
  <si>
    <t>Afsatte midler:</t>
  </si>
  <si>
    <t>Heraf fordelt til skolerne til DSA</t>
  </si>
  <si>
    <t>Der er taget udgangspunkt i skønnet elevtal pr. 1. august 2016 ud fra tosprogskonsulents liste pr. 15. april 2016.</t>
  </si>
  <si>
    <t>To-sprogsundervisning pr. 1. august 2016.</t>
  </si>
  <si>
    <t>Outrup Skole</t>
  </si>
  <si>
    <t>12 elever</t>
  </si>
  <si>
    <t>Udgifter i alt</t>
  </si>
  <si>
    <t>Afsat budget 3.777.000 kr.</t>
  </si>
  <si>
    <t>Immigranter</t>
  </si>
  <si>
    <t>Elev nr. 8-12</t>
  </si>
  <si>
    <t>Elev nr. 14..</t>
  </si>
  <si>
    <t>kr.</t>
  </si>
  <si>
    <t>Elever der går i SMO og 10+ indgår ikke i den almindelige ressourcetildeling, men</t>
  </si>
  <si>
    <t>Eleverne tildeles fra den 1. i den måned hvor de indskrives</t>
  </si>
  <si>
    <t>Ændringen til 2. års elev samt ophør sker ved månedens udgang.</t>
  </si>
  <si>
    <t>SMO</t>
  </si>
  <si>
    <t>7 elever</t>
  </si>
  <si>
    <t>Afsat budget</t>
  </si>
  <si>
    <t>Forbrug jfr. ovenstående</t>
  </si>
  <si>
    <t>Merudgift</t>
  </si>
  <si>
    <t>Merudgift kun i 2016/2017 på grund af overgangsordning med SMO.</t>
  </si>
  <si>
    <t xml:space="preserve">Eleverne tæller med i den almindelig ressourcetildeling på almenområdet pr. 5.9, og indgår i </t>
  </si>
  <si>
    <t>den almindelig demografi på skoleområdet.</t>
  </si>
  <si>
    <t>tildeles som modtagerklasse/hold med et samlet beløb på 550.000 kr. pr. klasse.</t>
  </si>
  <si>
    <t xml:space="preserve"> 2. års Immigranter</t>
  </si>
  <si>
    <t>1. års Immigranter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</si>
</sst>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0" fontId="1" fillId="0" borderId="0" xfId="0" applyFont="1"/>
    <xf numFmtId="3" fontId="0" fillId="0" borderId="1" xfId="0" applyNumberFormat="1" applyFont="1" applyBorder="1"/>
    <xf numFmtId="3" fontId="1" fillId="0" borderId="1" xfId="0" applyNumberFormat="1" applyFont="1" applyBorder="1"/>
    <xf numFmtId="0" fontId="1" fillId="0" borderId="0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0" fontId="5" fillId="0" borderId="0" xfId="0" applyFont="1"/>
    <xf numFmtId="0" fontId="1" fillId="0" borderId="0" xfId="0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3" fontId="0" fillId="0" borderId="9" xfId="0" applyNumberFormat="1" applyBorder="1"/>
    <xf numFmtId="3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" fontId="0" fillId="0" borderId="0" xfId="0" applyNumberForma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3" fontId="0" fillId="2" borderId="0" xfId="0" applyNumberFormat="1" applyFill="1"/>
    <xf numFmtId="0" fontId="0" fillId="0" borderId="0" xfId="0" applyFill="1" applyBorder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top"/>
    </xf>
  </cellXfs>
  <cellStyles count="7">
    <cellStyle name="Komma 2" xfId="4"/>
    <cellStyle name="Komma 3" xfId="5"/>
    <cellStyle name="Komma 4" xfId="3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7" workbookViewId="0"/>
  </sheetViews>
  <sheetFormatPr defaultRowHeight="15" x14ac:dyDescent="0.25"/>
  <cols>
    <col min="1" max="1" width="18" customWidth="1"/>
    <col min="2" max="2" width="14.28515625" style="12" customWidth="1"/>
    <col min="3" max="3" width="18.140625" customWidth="1"/>
    <col min="4" max="4" width="12" customWidth="1"/>
    <col min="5" max="5" width="17.28515625" customWidth="1"/>
    <col min="6" max="6" width="15.7109375" customWidth="1"/>
  </cols>
  <sheetData>
    <row r="1" spans="1:3" ht="18.75" x14ac:dyDescent="0.3">
      <c r="A1" s="24" t="s">
        <v>43</v>
      </c>
      <c r="B1" s="24"/>
      <c r="C1" s="24"/>
    </row>
    <row r="3" spans="1:3" s="12" customFormat="1" x14ac:dyDescent="0.25">
      <c r="A3" s="15" t="s">
        <v>40</v>
      </c>
      <c r="B3" s="15"/>
    </row>
    <row r="5" spans="1:3" ht="24.75" customHeight="1" x14ac:dyDescent="0.25">
      <c r="A5" s="12" t="s">
        <v>37</v>
      </c>
      <c r="C5" s="14">
        <v>7759962.9015000006</v>
      </c>
    </row>
    <row r="6" spans="1:3" ht="24.75" customHeight="1" x14ac:dyDescent="0.25">
      <c r="A6" s="13" t="s">
        <v>41</v>
      </c>
      <c r="B6" s="13"/>
      <c r="C6" s="14">
        <v>-3899473.3815000001</v>
      </c>
    </row>
    <row r="7" spans="1:3" ht="24.75" customHeight="1" x14ac:dyDescent="0.25">
      <c r="A7" s="13" t="s">
        <v>38</v>
      </c>
      <c r="B7" s="13"/>
      <c r="C7" s="16">
        <v>-83875.31700000001</v>
      </c>
    </row>
    <row r="8" spans="1:3" ht="24.75" customHeight="1" x14ac:dyDescent="0.25">
      <c r="A8" s="18" t="s">
        <v>39</v>
      </c>
      <c r="B8" s="18"/>
      <c r="C8" s="17">
        <v>3776614.2030000007</v>
      </c>
    </row>
    <row r="10" spans="1:3" s="12" customFormat="1" x14ac:dyDescent="0.25"/>
    <row r="11" spans="1:3" s="12" customFormat="1" x14ac:dyDescent="0.25">
      <c r="A11" s="12" t="s">
        <v>61</v>
      </c>
    </row>
    <row r="12" spans="1:3" s="12" customFormat="1" x14ac:dyDescent="0.25">
      <c r="A12" s="12" t="s">
        <v>62</v>
      </c>
    </row>
    <row r="13" spans="1:3" s="12" customFormat="1" x14ac:dyDescent="0.25">
      <c r="A13" s="12" t="s">
        <v>52</v>
      </c>
    </row>
    <row r="14" spans="1:3" s="12" customFormat="1" x14ac:dyDescent="0.25">
      <c r="A14" s="12" t="s">
        <v>63</v>
      </c>
    </row>
    <row r="15" spans="1:3" s="12" customFormat="1" ht="14.25" x14ac:dyDescent="0.25"/>
    <row r="16" spans="1:3" ht="14.25" x14ac:dyDescent="0.25">
      <c r="A16" t="s">
        <v>6</v>
      </c>
    </row>
    <row r="17" spans="1:6" s="12" customFormat="1" x14ac:dyDescent="0.25">
      <c r="B17" s="44" t="s">
        <v>7</v>
      </c>
      <c r="C17" s="44"/>
      <c r="D17" s="44"/>
    </row>
    <row r="18" spans="1:6" thickBot="1" x14ac:dyDescent="0.3"/>
    <row r="19" spans="1:6" s="12" customFormat="1" x14ac:dyDescent="0.25">
      <c r="A19" s="45" t="s">
        <v>12</v>
      </c>
      <c r="B19" s="46"/>
      <c r="C19" s="45" t="s">
        <v>13</v>
      </c>
      <c r="D19" s="46"/>
      <c r="E19" s="47" t="s">
        <v>48</v>
      </c>
      <c r="F19" s="48"/>
    </row>
    <row r="20" spans="1:6" s="12" customFormat="1" ht="14.25" x14ac:dyDescent="0.25">
      <c r="A20" s="31"/>
      <c r="B20" s="32" t="s">
        <v>51</v>
      </c>
      <c r="C20" s="31"/>
      <c r="D20" s="32" t="s">
        <v>51</v>
      </c>
      <c r="E20" s="35"/>
      <c r="F20" s="36" t="s">
        <v>51</v>
      </c>
    </row>
    <row r="21" spans="1:6" s="12" customFormat="1" ht="14.25" x14ac:dyDescent="0.25">
      <c r="A21" s="19" t="s">
        <v>8</v>
      </c>
      <c r="B21" s="20">
        <v>13000</v>
      </c>
      <c r="C21" s="23" t="s">
        <v>8</v>
      </c>
      <c r="D21" s="20">
        <f>B21/2</f>
        <v>6500</v>
      </c>
      <c r="E21" s="37" t="s">
        <v>8</v>
      </c>
      <c r="F21" s="38">
        <f>D21</f>
        <v>6500</v>
      </c>
    </row>
    <row r="22" spans="1:6" s="12" customFormat="1" ht="14.25" x14ac:dyDescent="0.25">
      <c r="A22" s="19" t="s">
        <v>9</v>
      </c>
      <c r="B22" s="20">
        <v>2500</v>
      </c>
      <c r="C22" s="23" t="s">
        <v>9</v>
      </c>
      <c r="D22" s="20">
        <f t="shared" ref="D22:D26" si="0">B22/2</f>
        <v>1250</v>
      </c>
      <c r="E22" s="37" t="s">
        <v>9</v>
      </c>
      <c r="F22" s="38">
        <f t="shared" ref="F22:F26" si="1">D22</f>
        <v>1250</v>
      </c>
    </row>
    <row r="23" spans="1:6" s="12" customFormat="1" ht="14.25" x14ac:dyDescent="0.25">
      <c r="A23" s="19" t="s">
        <v>10</v>
      </c>
      <c r="B23" s="20">
        <v>8000</v>
      </c>
      <c r="C23" s="23" t="s">
        <v>10</v>
      </c>
      <c r="D23" s="20">
        <f t="shared" si="0"/>
        <v>4000</v>
      </c>
      <c r="E23" s="37" t="s">
        <v>10</v>
      </c>
      <c r="F23" s="38">
        <f t="shared" si="1"/>
        <v>4000</v>
      </c>
    </row>
    <row r="24" spans="1:6" s="12" customFormat="1" x14ac:dyDescent="0.25">
      <c r="A24" s="19" t="s">
        <v>49</v>
      </c>
      <c r="B24" s="20">
        <v>1500</v>
      </c>
      <c r="C24" s="19" t="s">
        <v>49</v>
      </c>
      <c r="D24" s="20">
        <f t="shared" si="0"/>
        <v>750</v>
      </c>
      <c r="E24" s="39" t="s">
        <v>49</v>
      </c>
      <c r="F24" s="38">
        <f t="shared" si="1"/>
        <v>750</v>
      </c>
    </row>
    <row r="25" spans="1:6" s="12" customFormat="1" x14ac:dyDescent="0.25">
      <c r="A25" s="19" t="s">
        <v>34</v>
      </c>
      <c r="B25" s="20">
        <f>B23</f>
        <v>8000</v>
      </c>
      <c r="C25" s="19" t="s">
        <v>34</v>
      </c>
      <c r="D25" s="20">
        <f t="shared" si="0"/>
        <v>4000</v>
      </c>
      <c r="E25" s="39" t="s">
        <v>34</v>
      </c>
      <c r="F25" s="38">
        <f t="shared" si="1"/>
        <v>4000</v>
      </c>
    </row>
    <row r="26" spans="1:6" s="12" customFormat="1" ht="15.75" thickBot="1" x14ac:dyDescent="0.3">
      <c r="A26" s="21" t="s">
        <v>50</v>
      </c>
      <c r="B26" s="22">
        <f>B24</f>
        <v>1500</v>
      </c>
      <c r="C26" s="21" t="s">
        <v>50</v>
      </c>
      <c r="D26" s="22">
        <f t="shared" si="0"/>
        <v>750</v>
      </c>
      <c r="E26" s="40" t="s">
        <v>50</v>
      </c>
      <c r="F26" s="41">
        <f t="shared" si="1"/>
        <v>750</v>
      </c>
    </row>
    <row r="27" spans="1:6" s="12" customFormat="1" x14ac:dyDescent="0.25"/>
    <row r="29" spans="1:6" x14ac:dyDescent="0.25">
      <c r="A29" t="s">
        <v>53</v>
      </c>
    </row>
    <row r="30" spans="1:6" x14ac:dyDescent="0.25">
      <c r="A30" t="s">
        <v>54</v>
      </c>
    </row>
    <row r="32" spans="1:6" x14ac:dyDescent="0.25">
      <c r="A32" t="s">
        <v>42</v>
      </c>
    </row>
  </sheetData>
  <mergeCells count="4">
    <mergeCell ref="B17:D17"/>
    <mergeCell ref="A19:B19"/>
    <mergeCell ref="C19:D19"/>
    <mergeCell ref="E19:F1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&amp;L&amp;F&amp;R3. maj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pane ySplit="9" topLeftCell="A92" activePane="bottomLeft" state="frozen"/>
      <selection pane="bottomLeft" activeCell="I5" sqref="I5"/>
    </sheetView>
  </sheetViews>
  <sheetFormatPr defaultRowHeight="15" x14ac:dyDescent="0.25"/>
  <cols>
    <col min="1" max="1" width="5.140625" customWidth="1"/>
    <col min="2" max="2" width="25.7109375" style="6" customWidth="1"/>
    <col min="3" max="3" width="11.140625" customWidth="1"/>
    <col min="4" max="4" width="9" customWidth="1"/>
    <col min="5" max="5" width="11.5703125" customWidth="1"/>
    <col min="6" max="6" width="14.42578125" customWidth="1"/>
    <col min="7" max="7" width="10.140625" customWidth="1"/>
    <col min="8" max="8" width="10.140625" bestFit="1" customWidth="1"/>
    <col min="9" max="9" width="11.140625" customWidth="1"/>
  </cols>
  <sheetData>
    <row r="1" spans="1:18" x14ac:dyDescent="0.25">
      <c r="B1" s="5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x14ac:dyDescent="0.25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B3" s="5" t="s">
        <v>6</v>
      </c>
      <c r="C3" s="44" t="s">
        <v>12</v>
      </c>
      <c r="D3" s="44"/>
      <c r="E3" s="44" t="s">
        <v>13</v>
      </c>
      <c r="F3" s="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B5" s="5" t="s">
        <v>7</v>
      </c>
      <c r="C5" s="10" t="s">
        <v>8</v>
      </c>
      <c r="D5" s="9">
        <v>13000</v>
      </c>
      <c r="E5" s="11" t="s">
        <v>8</v>
      </c>
      <c r="F5" s="9">
        <f>D5/2</f>
        <v>6500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B6" s="5"/>
      <c r="C6" s="10" t="s">
        <v>9</v>
      </c>
      <c r="D6" s="9">
        <v>2500</v>
      </c>
      <c r="E6" s="11" t="s">
        <v>9</v>
      </c>
      <c r="F6" s="9">
        <f t="shared" ref="F6:F8" si="0">D6/2</f>
        <v>1250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B7" s="5"/>
      <c r="C7" s="10" t="s">
        <v>10</v>
      </c>
      <c r="D7" s="9">
        <v>8000</v>
      </c>
      <c r="E7" s="11" t="s">
        <v>10</v>
      </c>
      <c r="F7" s="9">
        <f t="shared" si="0"/>
        <v>4000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B8" s="5"/>
      <c r="C8" s="10" t="s">
        <v>11</v>
      </c>
      <c r="D8" s="9">
        <v>1500</v>
      </c>
      <c r="E8" s="11" t="s">
        <v>11</v>
      </c>
      <c r="F8" s="9">
        <f t="shared" si="0"/>
        <v>750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B9" s="5"/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C11" s="2"/>
      <c r="D11" s="2"/>
      <c r="E11" s="2"/>
      <c r="F11" s="2"/>
      <c r="G11" s="2"/>
      <c r="H11" s="2" t="s">
        <v>33</v>
      </c>
      <c r="I11" s="2" t="s">
        <v>0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49">
        <v>10</v>
      </c>
      <c r="B12" s="25" t="s">
        <v>44</v>
      </c>
      <c r="C12" s="4" t="s">
        <v>3</v>
      </c>
      <c r="D12" s="4" t="s">
        <v>4</v>
      </c>
      <c r="E12" s="4" t="s">
        <v>2</v>
      </c>
      <c r="F12" s="4" t="s">
        <v>5</v>
      </c>
    </row>
    <row r="13" spans="1:18" x14ac:dyDescent="0.25">
      <c r="A13" s="49"/>
      <c r="B13" s="7" t="s">
        <v>8</v>
      </c>
      <c r="C13" s="1">
        <f>D5</f>
        <v>13000</v>
      </c>
      <c r="D13" s="1"/>
      <c r="E13" s="1">
        <f>C13</f>
        <v>13000</v>
      </c>
      <c r="F13" s="1">
        <f>E13*12</f>
        <v>156000</v>
      </c>
    </row>
    <row r="14" spans="1:18" x14ac:dyDescent="0.25">
      <c r="A14" s="49"/>
      <c r="B14" s="7" t="s">
        <v>15</v>
      </c>
      <c r="C14" s="1">
        <f>D6</f>
        <v>2500</v>
      </c>
      <c r="D14" s="1"/>
      <c r="E14" s="1">
        <f>E13+C14+D14</f>
        <v>15500</v>
      </c>
      <c r="F14" s="1">
        <f t="shared" ref="F14:F24" si="1">E14*12</f>
        <v>186000</v>
      </c>
    </row>
    <row r="15" spans="1:18" x14ac:dyDescent="0.25">
      <c r="A15" s="49"/>
      <c r="B15" s="7" t="s">
        <v>16</v>
      </c>
      <c r="C15" s="1"/>
      <c r="D15" s="1">
        <f>F6</f>
        <v>1250</v>
      </c>
      <c r="E15" s="1">
        <f t="shared" ref="E15:E24" si="2">E14+C15+D15</f>
        <v>16750</v>
      </c>
      <c r="F15" s="1">
        <f t="shared" si="1"/>
        <v>201000</v>
      </c>
    </row>
    <row r="16" spans="1:18" x14ac:dyDescent="0.25">
      <c r="A16" s="49"/>
      <c r="B16" s="7" t="s">
        <v>17</v>
      </c>
      <c r="C16" s="1">
        <f>D6</f>
        <v>2500</v>
      </c>
      <c r="D16" s="1"/>
      <c r="E16" s="1">
        <f t="shared" si="2"/>
        <v>19250</v>
      </c>
      <c r="F16" s="1">
        <f t="shared" si="1"/>
        <v>231000</v>
      </c>
    </row>
    <row r="17" spans="1:9" x14ac:dyDescent="0.25">
      <c r="A17" s="49"/>
      <c r="B17" s="7" t="s">
        <v>18</v>
      </c>
      <c r="C17" s="1">
        <f>D6</f>
        <v>2500</v>
      </c>
      <c r="D17" s="1"/>
      <c r="E17" s="1">
        <f t="shared" si="2"/>
        <v>21750</v>
      </c>
      <c r="F17" s="1">
        <f t="shared" si="1"/>
        <v>261000</v>
      </c>
    </row>
    <row r="18" spans="1:9" x14ac:dyDescent="0.25">
      <c r="A18" s="49"/>
      <c r="B18" s="7" t="s">
        <v>19</v>
      </c>
      <c r="C18" s="1"/>
      <c r="D18" s="1">
        <f>F6</f>
        <v>1250</v>
      </c>
      <c r="E18" s="1">
        <f t="shared" si="2"/>
        <v>23000</v>
      </c>
      <c r="F18" s="1">
        <f t="shared" si="1"/>
        <v>276000</v>
      </c>
    </row>
    <row r="19" spans="1:9" x14ac:dyDescent="0.25">
      <c r="A19" s="49"/>
      <c r="B19" s="7" t="s">
        <v>10</v>
      </c>
      <c r="C19" s="1">
        <f>D7</f>
        <v>8000</v>
      </c>
      <c r="D19" s="1"/>
      <c r="E19" s="1">
        <f t="shared" si="2"/>
        <v>31000</v>
      </c>
      <c r="F19" s="1">
        <f t="shared" si="1"/>
        <v>372000</v>
      </c>
    </row>
    <row r="20" spans="1:9" x14ac:dyDescent="0.25">
      <c r="A20" s="49"/>
      <c r="B20" s="7" t="s">
        <v>20</v>
      </c>
      <c r="C20" s="1"/>
      <c r="D20" s="1">
        <f>$F$8</f>
        <v>750</v>
      </c>
      <c r="E20" s="1">
        <f t="shared" si="2"/>
        <v>31750</v>
      </c>
      <c r="F20" s="1">
        <f t="shared" si="1"/>
        <v>381000</v>
      </c>
    </row>
    <row r="21" spans="1:9" x14ac:dyDescent="0.25">
      <c r="A21" s="49"/>
      <c r="B21" s="7" t="s">
        <v>21</v>
      </c>
      <c r="C21" s="1"/>
      <c r="D21" s="1">
        <f t="shared" ref="D21:D22" si="3">$F$8</f>
        <v>750</v>
      </c>
      <c r="E21" s="1">
        <f t="shared" si="2"/>
        <v>32500</v>
      </c>
      <c r="F21" s="1">
        <f t="shared" si="1"/>
        <v>390000</v>
      </c>
    </row>
    <row r="22" spans="1:9" x14ac:dyDescent="0.25">
      <c r="A22" s="49"/>
      <c r="B22" s="7" t="s">
        <v>22</v>
      </c>
      <c r="C22" s="1"/>
      <c r="D22" s="1">
        <f t="shared" si="3"/>
        <v>750</v>
      </c>
      <c r="E22" s="1">
        <f t="shared" si="2"/>
        <v>33250</v>
      </c>
      <c r="F22" s="1">
        <f t="shared" si="1"/>
        <v>399000</v>
      </c>
    </row>
    <row r="23" spans="1:9" x14ac:dyDescent="0.25">
      <c r="A23" s="49"/>
      <c r="B23" s="7" t="s">
        <v>23</v>
      </c>
      <c r="C23" s="1">
        <f>D8</f>
        <v>1500</v>
      </c>
      <c r="D23" s="1"/>
      <c r="E23" s="1">
        <f t="shared" si="2"/>
        <v>34750</v>
      </c>
      <c r="F23" s="1">
        <f t="shared" si="1"/>
        <v>417000</v>
      </c>
    </row>
    <row r="24" spans="1:9" x14ac:dyDescent="0.25">
      <c r="A24" s="49"/>
      <c r="B24" s="7" t="s">
        <v>24</v>
      </c>
      <c r="C24" s="1">
        <f>D8</f>
        <v>1500</v>
      </c>
      <c r="D24" s="1"/>
      <c r="E24" s="1">
        <f t="shared" si="2"/>
        <v>36250</v>
      </c>
      <c r="F24" s="1">
        <f t="shared" si="1"/>
        <v>435000</v>
      </c>
      <c r="H24" s="1">
        <f>F24</f>
        <v>435000</v>
      </c>
      <c r="I24">
        <v>12</v>
      </c>
    </row>
    <row r="26" spans="1:9" x14ac:dyDescent="0.25">
      <c r="A26" s="49">
        <v>12</v>
      </c>
      <c r="B26" s="25" t="s">
        <v>14</v>
      </c>
      <c r="C26" s="4" t="s">
        <v>3</v>
      </c>
      <c r="D26" s="4" t="s">
        <v>4</v>
      </c>
      <c r="E26" s="4" t="s">
        <v>2</v>
      </c>
      <c r="F26" s="4" t="s">
        <v>5</v>
      </c>
    </row>
    <row r="27" spans="1:9" x14ac:dyDescent="0.25">
      <c r="A27" s="49"/>
      <c r="B27" s="7" t="s">
        <v>8</v>
      </c>
      <c r="C27" s="1">
        <f>$D$5</f>
        <v>13000</v>
      </c>
      <c r="D27" s="1"/>
      <c r="E27" s="1">
        <f>C27</f>
        <v>13000</v>
      </c>
      <c r="F27" s="1">
        <f>E27*12</f>
        <v>156000</v>
      </c>
    </row>
    <row r="28" spans="1:9" x14ac:dyDescent="0.25">
      <c r="A28" s="49"/>
      <c r="B28" s="7" t="s">
        <v>15</v>
      </c>
      <c r="C28" s="1">
        <f>D6</f>
        <v>2500</v>
      </c>
      <c r="D28" s="1"/>
      <c r="E28" s="1">
        <f>E27+C28+D28</f>
        <v>15500</v>
      </c>
      <c r="F28" s="1">
        <f t="shared" ref="F28:F39" si="4">E28*12</f>
        <v>186000</v>
      </c>
    </row>
    <row r="29" spans="1:9" x14ac:dyDescent="0.25">
      <c r="A29" s="49"/>
      <c r="B29" s="7" t="s">
        <v>16</v>
      </c>
      <c r="C29" s="1"/>
      <c r="D29" s="1">
        <f>$F$6</f>
        <v>1250</v>
      </c>
      <c r="E29" s="1">
        <f t="shared" ref="E29:E39" si="5">E28+C29+D29</f>
        <v>16750</v>
      </c>
      <c r="F29" s="1">
        <f t="shared" si="4"/>
        <v>201000</v>
      </c>
    </row>
    <row r="30" spans="1:9" x14ac:dyDescent="0.25">
      <c r="A30" s="49"/>
      <c r="B30" s="7" t="s">
        <v>17</v>
      </c>
      <c r="C30" s="1"/>
      <c r="D30" s="1">
        <f t="shared" ref="D30:D32" si="6">$F$6</f>
        <v>1250</v>
      </c>
      <c r="E30" s="1">
        <f t="shared" si="5"/>
        <v>18000</v>
      </c>
      <c r="F30" s="1">
        <f t="shared" si="4"/>
        <v>216000</v>
      </c>
    </row>
    <row r="31" spans="1:9" x14ac:dyDescent="0.25">
      <c r="A31" s="49"/>
      <c r="B31" s="7" t="s">
        <v>18</v>
      </c>
      <c r="C31" s="1"/>
      <c r="D31" s="1">
        <f t="shared" si="6"/>
        <v>1250</v>
      </c>
      <c r="E31" s="1">
        <f t="shared" si="5"/>
        <v>19250</v>
      </c>
      <c r="F31" s="1">
        <f t="shared" si="4"/>
        <v>231000</v>
      </c>
    </row>
    <row r="32" spans="1:9" x14ac:dyDescent="0.25">
      <c r="A32" s="49"/>
      <c r="B32" s="7" t="s">
        <v>19</v>
      </c>
      <c r="C32" s="1"/>
      <c r="D32" s="1">
        <f t="shared" si="6"/>
        <v>1250</v>
      </c>
      <c r="E32" s="1">
        <f t="shared" si="5"/>
        <v>20500</v>
      </c>
      <c r="F32" s="1">
        <f t="shared" si="4"/>
        <v>246000</v>
      </c>
    </row>
    <row r="33" spans="1:9" x14ac:dyDescent="0.25">
      <c r="A33" s="49"/>
      <c r="B33" s="7" t="s">
        <v>10</v>
      </c>
      <c r="C33" s="1">
        <f>D7</f>
        <v>8000</v>
      </c>
      <c r="D33" s="1"/>
      <c r="E33" s="1">
        <f t="shared" si="5"/>
        <v>28500</v>
      </c>
      <c r="F33" s="1">
        <f t="shared" si="4"/>
        <v>342000</v>
      </c>
      <c r="H33" s="1"/>
    </row>
    <row r="34" spans="1:9" x14ac:dyDescent="0.25">
      <c r="A34" s="8"/>
      <c r="B34" s="7" t="s">
        <v>20</v>
      </c>
      <c r="C34" s="1">
        <f>$D$8</f>
        <v>1500</v>
      </c>
      <c r="D34" s="1"/>
      <c r="E34" s="1">
        <f t="shared" si="5"/>
        <v>30000</v>
      </c>
      <c r="F34" s="1">
        <f t="shared" si="4"/>
        <v>360000</v>
      </c>
      <c r="H34" s="1"/>
    </row>
    <row r="35" spans="1:9" x14ac:dyDescent="0.25">
      <c r="A35" s="8"/>
      <c r="B35" s="7" t="s">
        <v>21</v>
      </c>
      <c r="C35" s="1">
        <f t="shared" ref="C35:C38" si="7">$D$8</f>
        <v>1500</v>
      </c>
      <c r="D35" s="1"/>
      <c r="E35" s="1">
        <f t="shared" si="5"/>
        <v>31500</v>
      </c>
      <c r="F35" s="1">
        <f t="shared" si="4"/>
        <v>378000</v>
      </c>
      <c r="H35" s="1"/>
    </row>
    <row r="36" spans="1:9" x14ac:dyDescent="0.25">
      <c r="A36" s="8"/>
      <c r="B36" s="7" t="s">
        <v>22</v>
      </c>
      <c r="C36" s="1">
        <f t="shared" si="7"/>
        <v>1500</v>
      </c>
      <c r="D36" s="1"/>
      <c r="E36" s="1">
        <f t="shared" si="5"/>
        <v>33000</v>
      </c>
      <c r="F36" s="1">
        <f t="shared" si="4"/>
        <v>396000</v>
      </c>
      <c r="H36" s="1"/>
    </row>
    <row r="37" spans="1:9" x14ac:dyDescent="0.25">
      <c r="A37" s="8"/>
      <c r="B37" s="7" t="s">
        <v>23</v>
      </c>
      <c r="C37" s="1">
        <f t="shared" si="7"/>
        <v>1500</v>
      </c>
      <c r="D37" s="1"/>
      <c r="E37" s="1">
        <f t="shared" si="5"/>
        <v>34500</v>
      </c>
      <c r="F37" s="1">
        <f t="shared" si="4"/>
        <v>414000</v>
      </c>
      <c r="H37" s="1"/>
    </row>
    <row r="38" spans="1:9" x14ac:dyDescent="0.25">
      <c r="A38" s="8"/>
      <c r="B38" s="7" t="s">
        <v>24</v>
      </c>
      <c r="C38" s="1">
        <f t="shared" si="7"/>
        <v>1500</v>
      </c>
      <c r="D38" s="1"/>
      <c r="E38" s="1">
        <f t="shared" si="5"/>
        <v>36000</v>
      </c>
      <c r="F38" s="1">
        <f t="shared" si="4"/>
        <v>432000</v>
      </c>
      <c r="H38" s="1"/>
    </row>
    <row r="39" spans="1:9" x14ac:dyDescent="0.25">
      <c r="A39" s="8"/>
      <c r="B39" s="7" t="s">
        <v>34</v>
      </c>
      <c r="C39" s="1"/>
      <c r="D39" s="1">
        <f>$F$8</f>
        <v>750</v>
      </c>
      <c r="E39" s="1">
        <f t="shared" si="5"/>
        <v>36750</v>
      </c>
      <c r="F39" s="1">
        <f t="shared" si="4"/>
        <v>441000</v>
      </c>
      <c r="H39" s="1">
        <f>F39</f>
        <v>441000</v>
      </c>
      <c r="I39">
        <v>13</v>
      </c>
    </row>
    <row r="40" spans="1:9" x14ac:dyDescent="0.25">
      <c r="A40" s="8"/>
      <c r="B40" s="7"/>
      <c r="C40" s="1"/>
      <c r="D40" s="1"/>
      <c r="E40" s="1"/>
      <c r="F40" s="1"/>
      <c r="H40" s="1"/>
    </row>
    <row r="42" spans="1:9" ht="30" x14ac:dyDescent="0.25">
      <c r="A42">
        <v>7</v>
      </c>
      <c r="B42" s="25" t="s">
        <v>25</v>
      </c>
      <c r="C42" s="4" t="s">
        <v>3</v>
      </c>
      <c r="D42" s="4" t="s">
        <v>4</v>
      </c>
      <c r="E42" s="4" t="s">
        <v>2</v>
      </c>
      <c r="F42" s="4" t="s">
        <v>5</v>
      </c>
    </row>
    <row r="43" spans="1:9" x14ac:dyDescent="0.25">
      <c r="B43" s="7" t="s">
        <v>8</v>
      </c>
      <c r="C43" s="1">
        <f>$D$5</f>
        <v>13000</v>
      </c>
      <c r="D43" s="1"/>
      <c r="E43" s="1">
        <f>C43</f>
        <v>13000</v>
      </c>
      <c r="F43" s="1">
        <f>E43*12</f>
        <v>156000</v>
      </c>
    </row>
    <row r="44" spans="1:9" x14ac:dyDescent="0.25">
      <c r="B44" s="7" t="s">
        <v>15</v>
      </c>
      <c r="C44" s="1">
        <f>$D$6</f>
        <v>2500</v>
      </c>
      <c r="D44" s="1"/>
      <c r="E44" s="1">
        <f>E43+C44+D44</f>
        <v>15500</v>
      </c>
      <c r="F44" s="1">
        <f t="shared" ref="F44" si="8">E44*12</f>
        <v>186000</v>
      </c>
      <c r="H44" s="1">
        <f>F44</f>
        <v>186000</v>
      </c>
      <c r="I44">
        <v>2</v>
      </c>
    </row>
    <row r="45" spans="1:9" ht="14.25" customHeight="1" x14ac:dyDescent="0.25"/>
    <row r="47" spans="1:9" x14ac:dyDescent="0.25">
      <c r="A47">
        <v>24</v>
      </c>
      <c r="B47" s="25" t="s">
        <v>26</v>
      </c>
      <c r="C47" s="4" t="s">
        <v>3</v>
      </c>
      <c r="D47" s="4" t="s">
        <v>4</v>
      </c>
      <c r="E47" s="4" t="s">
        <v>2</v>
      </c>
      <c r="F47" s="4" t="s">
        <v>5</v>
      </c>
    </row>
    <row r="48" spans="1:9" x14ac:dyDescent="0.25">
      <c r="B48" s="7" t="s">
        <v>8</v>
      </c>
      <c r="C48" s="1">
        <f>$D$5</f>
        <v>13000</v>
      </c>
      <c r="D48" s="1"/>
      <c r="E48" s="1">
        <f>C48</f>
        <v>13000</v>
      </c>
      <c r="F48" s="1">
        <f>E48*12</f>
        <v>156000</v>
      </c>
    </row>
    <row r="49" spans="1:9" x14ac:dyDescent="0.25">
      <c r="B49" s="7" t="s">
        <v>15</v>
      </c>
      <c r="C49" s="1">
        <f>$D$6</f>
        <v>2500</v>
      </c>
      <c r="D49" s="1"/>
      <c r="E49" s="1">
        <f>E48+C49+D49</f>
        <v>15500</v>
      </c>
      <c r="F49" s="1">
        <f t="shared" ref="F49:F55" si="9">E49*12</f>
        <v>186000</v>
      </c>
    </row>
    <row r="50" spans="1:9" x14ac:dyDescent="0.25">
      <c r="B50" s="7" t="s">
        <v>16</v>
      </c>
      <c r="C50" s="1">
        <f t="shared" ref="C50:C55" si="10">$D$6</f>
        <v>2500</v>
      </c>
      <c r="E50" s="1">
        <f t="shared" ref="E50:E55" si="11">E49+C50+D50</f>
        <v>18000</v>
      </c>
      <c r="F50" s="1">
        <f t="shared" si="9"/>
        <v>216000</v>
      </c>
    </row>
    <row r="51" spans="1:9" x14ac:dyDescent="0.25">
      <c r="B51" s="7" t="s">
        <v>17</v>
      </c>
      <c r="C51" s="1">
        <f t="shared" si="10"/>
        <v>2500</v>
      </c>
      <c r="E51" s="1">
        <f t="shared" si="11"/>
        <v>20500</v>
      </c>
      <c r="F51" s="1">
        <f t="shared" si="9"/>
        <v>246000</v>
      </c>
      <c r="H51" s="1"/>
    </row>
    <row r="52" spans="1:9" x14ac:dyDescent="0.25">
      <c r="B52" s="7" t="s">
        <v>18</v>
      </c>
      <c r="C52" s="1">
        <f t="shared" si="10"/>
        <v>2500</v>
      </c>
      <c r="E52" s="1">
        <f t="shared" si="11"/>
        <v>23000</v>
      </c>
      <c r="F52" s="1">
        <f t="shared" si="9"/>
        <v>276000</v>
      </c>
      <c r="H52" s="1"/>
    </row>
    <row r="53" spans="1:9" x14ac:dyDescent="0.25">
      <c r="B53" s="7" t="s">
        <v>19</v>
      </c>
      <c r="C53" s="1">
        <f t="shared" si="10"/>
        <v>2500</v>
      </c>
      <c r="E53" s="1">
        <f t="shared" si="11"/>
        <v>25500</v>
      </c>
      <c r="F53" s="1">
        <f t="shared" si="9"/>
        <v>306000</v>
      </c>
      <c r="H53" s="1"/>
    </row>
    <row r="54" spans="1:9" x14ac:dyDescent="0.25">
      <c r="B54" s="7" t="s">
        <v>10</v>
      </c>
      <c r="C54" s="1">
        <f>D7</f>
        <v>8000</v>
      </c>
      <c r="E54" s="1">
        <f t="shared" si="11"/>
        <v>33500</v>
      </c>
      <c r="F54" s="1">
        <f t="shared" si="9"/>
        <v>402000</v>
      </c>
      <c r="H54" s="1"/>
    </row>
    <row r="55" spans="1:9" x14ac:dyDescent="0.25">
      <c r="B55" s="7" t="s">
        <v>20</v>
      </c>
      <c r="C55" s="1">
        <f t="shared" si="10"/>
        <v>2500</v>
      </c>
      <c r="E55" s="1">
        <f t="shared" si="11"/>
        <v>36000</v>
      </c>
      <c r="F55" s="1">
        <f t="shared" si="9"/>
        <v>432000</v>
      </c>
      <c r="H55" s="1">
        <f>F55</f>
        <v>432000</v>
      </c>
      <c r="I55">
        <v>8</v>
      </c>
    </row>
    <row r="56" spans="1:9" x14ac:dyDescent="0.25">
      <c r="B56" s="7"/>
      <c r="C56" s="1"/>
      <c r="E56" s="1"/>
      <c r="F56" s="1"/>
      <c r="H56" s="1"/>
    </row>
    <row r="59" spans="1:9" x14ac:dyDescent="0.25">
      <c r="A59">
        <v>3</v>
      </c>
      <c r="B59" s="25" t="s">
        <v>27</v>
      </c>
      <c r="C59" s="4" t="s">
        <v>3</v>
      </c>
      <c r="D59" s="4" t="s">
        <v>4</v>
      </c>
      <c r="E59" s="4" t="s">
        <v>2</v>
      </c>
      <c r="F59" s="4" t="s">
        <v>5</v>
      </c>
    </row>
    <row r="60" spans="1:9" x14ac:dyDescent="0.25">
      <c r="B60" s="7" t="s">
        <v>8</v>
      </c>
      <c r="C60" s="1">
        <f>$D$5</f>
        <v>13000</v>
      </c>
      <c r="D60" s="1"/>
      <c r="E60" s="1">
        <f>C60</f>
        <v>13000</v>
      </c>
      <c r="F60" s="1">
        <f>E60*12</f>
        <v>156000</v>
      </c>
    </row>
    <row r="61" spans="1:9" x14ac:dyDescent="0.25">
      <c r="B61" s="7" t="s">
        <v>15</v>
      </c>
      <c r="C61" s="1">
        <f>$D$6</f>
        <v>2500</v>
      </c>
      <c r="D61" s="1"/>
      <c r="E61" s="1">
        <f>E60+C61+D61</f>
        <v>15500</v>
      </c>
      <c r="F61" s="1">
        <f t="shared" ref="F61:F67" si="12">E61*12</f>
        <v>186000</v>
      </c>
    </row>
    <row r="62" spans="1:9" x14ac:dyDescent="0.25">
      <c r="B62" s="7" t="s">
        <v>16</v>
      </c>
      <c r="C62" s="1"/>
      <c r="D62" s="1">
        <f>D29</f>
        <v>1250</v>
      </c>
      <c r="E62" s="1">
        <f t="shared" ref="E62:E67" si="13">E61+C62+D62</f>
        <v>16750</v>
      </c>
      <c r="F62" s="1">
        <f t="shared" si="12"/>
        <v>201000</v>
      </c>
    </row>
    <row r="63" spans="1:9" x14ac:dyDescent="0.25">
      <c r="B63" s="7" t="s">
        <v>17</v>
      </c>
      <c r="C63" s="1"/>
      <c r="D63" s="1">
        <f>D30</f>
        <v>1250</v>
      </c>
      <c r="E63" s="1">
        <f t="shared" si="13"/>
        <v>18000</v>
      </c>
      <c r="F63" s="1">
        <f t="shared" si="12"/>
        <v>216000</v>
      </c>
      <c r="H63" s="1"/>
    </row>
    <row r="64" spans="1:9" x14ac:dyDescent="0.25">
      <c r="B64" s="7" t="s">
        <v>18</v>
      </c>
      <c r="C64" s="1"/>
      <c r="D64" s="1">
        <f>D31</f>
        <v>1250</v>
      </c>
      <c r="E64" s="1">
        <f t="shared" si="13"/>
        <v>19250</v>
      </c>
      <c r="F64" s="1">
        <f t="shared" si="12"/>
        <v>231000</v>
      </c>
      <c r="H64" s="1"/>
    </row>
    <row r="65" spans="1:18" x14ac:dyDescent="0.25">
      <c r="B65" s="7" t="s">
        <v>19</v>
      </c>
      <c r="C65" s="1">
        <f>$D$6</f>
        <v>2500</v>
      </c>
      <c r="D65" s="1"/>
      <c r="E65" s="1">
        <f t="shared" si="13"/>
        <v>21750</v>
      </c>
      <c r="F65" s="1">
        <f t="shared" si="12"/>
        <v>261000</v>
      </c>
      <c r="H65" s="1"/>
    </row>
    <row r="66" spans="1:18" x14ac:dyDescent="0.25">
      <c r="B66" s="7" t="s">
        <v>10</v>
      </c>
      <c r="C66" s="1">
        <f>D7</f>
        <v>8000</v>
      </c>
      <c r="D66" s="1"/>
      <c r="E66" s="1">
        <f t="shared" si="13"/>
        <v>29750</v>
      </c>
      <c r="F66" s="1">
        <f t="shared" si="12"/>
        <v>357000</v>
      </c>
      <c r="H66" s="1"/>
    </row>
    <row r="67" spans="1:18" x14ac:dyDescent="0.25">
      <c r="B67" s="7" t="s">
        <v>20</v>
      </c>
      <c r="C67" s="1"/>
      <c r="D67" s="1">
        <f>F8</f>
        <v>750</v>
      </c>
      <c r="E67" s="1">
        <f t="shared" si="13"/>
        <v>30500</v>
      </c>
      <c r="F67" s="1">
        <f t="shared" si="12"/>
        <v>366000</v>
      </c>
      <c r="H67" s="1">
        <f>F67</f>
        <v>366000</v>
      </c>
      <c r="I67">
        <v>8</v>
      </c>
    </row>
    <row r="68" spans="1:18" x14ac:dyDescent="0.25">
      <c r="B68" s="7"/>
      <c r="C68" s="1"/>
      <c r="D68" s="1"/>
      <c r="E68" s="1"/>
      <c r="F68" s="1"/>
      <c r="H68" s="1"/>
    </row>
    <row r="70" spans="1:18" x14ac:dyDescent="0.25">
      <c r="A70">
        <v>8</v>
      </c>
      <c r="B70" s="25" t="s">
        <v>1</v>
      </c>
      <c r="C70" s="4" t="s">
        <v>3</v>
      </c>
      <c r="D70" s="4" t="s">
        <v>4</v>
      </c>
      <c r="E70" s="4" t="s">
        <v>2</v>
      </c>
      <c r="F70" s="4" t="s">
        <v>5</v>
      </c>
    </row>
    <row r="71" spans="1:18" x14ac:dyDescent="0.25">
      <c r="B71" s="7" t="s">
        <v>8</v>
      </c>
      <c r="C71" s="1">
        <f>$D$5</f>
        <v>13000</v>
      </c>
      <c r="D71" s="1"/>
      <c r="E71" s="1">
        <f>C71</f>
        <v>13000</v>
      </c>
      <c r="F71" s="1">
        <f>E71*12</f>
        <v>156000</v>
      </c>
    </row>
    <row r="72" spans="1:18" x14ac:dyDescent="0.25">
      <c r="B72" s="7" t="s">
        <v>15</v>
      </c>
      <c r="C72" s="1">
        <f>$D$6</f>
        <v>2500</v>
      </c>
      <c r="D72" s="1"/>
      <c r="E72" s="1">
        <f>E71+C72+D72</f>
        <v>15500</v>
      </c>
      <c r="F72" s="1">
        <f t="shared" ref="F72:F79" si="14">E72*12</f>
        <v>186000</v>
      </c>
    </row>
    <row r="73" spans="1:18" x14ac:dyDescent="0.25">
      <c r="B73" s="7" t="s">
        <v>16</v>
      </c>
      <c r="C73" s="1">
        <f t="shared" ref="C73:C74" si="15">$D$6</f>
        <v>2500</v>
      </c>
      <c r="D73" s="1"/>
      <c r="E73" s="1">
        <f t="shared" ref="E73:E79" si="16">E72+C73+D73</f>
        <v>18000</v>
      </c>
      <c r="F73" s="1">
        <f t="shared" si="14"/>
        <v>216000</v>
      </c>
    </row>
    <row r="74" spans="1:18" x14ac:dyDescent="0.25">
      <c r="B74" s="7" t="s">
        <v>17</v>
      </c>
      <c r="C74" s="1">
        <f t="shared" si="15"/>
        <v>2500</v>
      </c>
      <c r="D74" s="1"/>
      <c r="E74" s="1">
        <f t="shared" si="16"/>
        <v>20500</v>
      </c>
      <c r="F74" s="1">
        <f t="shared" si="14"/>
        <v>246000</v>
      </c>
      <c r="H74" s="1"/>
    </row>
    <row r="75" spans="1:18" x14ac:dyDescent="0.25">
      <c r="B75" s="7" t="s">
        <v>18</v>
      </c>
      <c r="C75" s="1"/>
      <c r="D75" s="1">
        <f>$F$6</f>
        <v>1250</v>
      </c>
      <c r="E75" s="1">
        <f t="shared" si="16"/>
        <v>21750</v>
      </c>
      <c r="F75" s="1">
        <f t="shared" si="14"/>
        <v>261000</v>
      </c>
      <c r="H75" s="1"/>
    </row>
    <row r="76" spans="1:18" x14ac:dyDescent="0.25">
      <c r="B76" s="7" t="s">
        <v>19</v>
      </c>
      <c r="C76" s="1"/>
      <c r="D76" s="1">
        <f>$F$6</f>
        <v>1250</v>
      </c>
      <c r="E76" s="1">
        <f t="shared" si="16"/>
        <v>23000</v>
      </c>
      <c r="F76" s="1">
        <f t="shared" si="14"/>
        <v>276000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B77" s="7" t="s">
        <v>10</v>
      </c>
      <c r="C77" s="1"/>
      <c r="D77" s="1">
        <f>$F$7</f>
        <v>4000</v>
      </c>
      <c r="E77" s="1">
        <f t="shared" si="16"/>
        <v>27000</v>
      </c>
      <c r="F77" s="1">
        <f t="shared" si="14"/>
        <v>324000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B78" s="7" t="s">
        <v>20</v>
      </c>
      <c r="C78" s="1"/>
      <c r="D78" s="1">
        <f>$F$8</f>
        <v>750</v>
      </c>
      <c r="E78" s="1">
        <f t="shared" si="16"/>
        <v>27750</v>
      </c>
      <c r="F78" s="1">
        <f t="shared" si="14"/>
        <v>333000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B79" s="7" t="s">
        <v>21</v>
      </c>
      <c r="C79" s="1"/>
      <c r="D79" s="1">
        <f>$F$8</f>
        <v>750</v>
      </c>
      <c r="E79" s="1">
        <f t="shared" si="16"/>
        <v>28500</v>
      </c>
      <c r="F79" s="1">
        <f t="shared" si="14"/>
        <v>342000</v>
      </c>
      <c r="G79" s="1"/>
      <c r="H79" s="1">
        <f>F79</f>
        <v>342000</v>
      </c>
      <c r="I79" s="1">
        <v>9</v>
      </c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>
        <v>13</v>
      </c>
      <c r="B82" s="25" t="s">
        <v>28</v>
      </c>
      <c r="C82" s="4" t="s">
        <v>3</v>
      </c>
      <c r="D82" s="4" t="s">
        <v>4</v>
      </c>
      <c r="E82" s="4" t="s">
        <v>2</v>
      </c>
      <c r="F82" s="4" t="s">
        <v>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B83" s="7" t="s">
        <v>8</v>
      </c>
      <c r="C83" s="1"/>
      <c r="D83" s="1">
        <f>F5</f>
        <v>6500</v>
      </c>
      <c r="E83" s="1">
        <f>D83*12</f>
        <v>78000</v>
      </c>
      <c r="F83" s="1">
        <f>E83</f>
        <v>78000</v>
      </c>
      <c r="G83" s="1"/>
      <c r="H83" s="1">
        <f>F83</f>
        <v>78000</v>
      </c>
      <c r="I83" s="1">
        <v>1</v>
      </c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>
        <v>19</v>
      </c>
      <c r="B85" s="25" t="s">
        <v>29</v>
      </c>
      <c r="C85" s="4" t="s">
        <v>3</v>
      </c>
      <c r="D85" s="4" t="s">
        <v>4</v>
      </c>
      <c r="E85" s="4" t="s">
        <v>2</v>
      </c>
      <c r="F85" s="4" t="s">
        <v>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B86" s="7" t="s">
        <v>8</v>
      </c>
      <c r="C86" s="1">
        <f>$D$5</f>
        <v>13000</v>
      </c>
      <c r="D86" s="1"/>
      <c r="E86" s="1">
        <f>C86</f>
        <v>13000</v>
      </c>
      <c r="F86" s="1">
        <f>E86*12</f>
        <v>156000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B87" s="7" t="s">
        <v>15</v>
      </c>
      <c r="C87" s="1">
        <f>$D$6</f>
        <v>2500</v>
      </c>
      <c r="D87" s="1"/>
      <c r="E87" s="1">
        <f>E86+C87+D87</f>
        <v>15500</v>
      </c>
      <c r="F87" s="1">
        <f t="shared" ref="F87:F88" si="17">E87*12</f>
        <v>186000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B88" s="7" t="s">
        <v>16</v>
      </c>
      <c r="C88" s="1">
        <f>$D$6</f>
        <v>2500</v>
      </c>
      <c r="D88" s="1"/>
      <c r="E88" s="1">
        <f>E87+C88+D88</f>
        <v>18000</v>
      </c>
      <c r="F88" s="1">
        <f t="shared" si="17"/>
        <v>216000</v>
      </c>
      <c r="G88" s="1"/>
      <c r="H88" s="1">
        <f>F88</f>
        <v>216000</v>
      </c>
      <c r="I88" s="1">
        <v>3</v>
      </c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>
        <v>17</v>
      </c>
      <c r="B90" s="25" t="s">
        <v>30</v>
      </c>
      <c r="C90" s="4" t="s">
        <v>3</v>
      </c>
      <c r="D90" s="4" t="s">
        <v>4</v>
      </c>
      <c r="E90" s="4" t="s">
        <v>2</v>
      </c>
      <c r="F90" s="4" t="s">
        <v>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B91" s="7" t="s">
        <v>8</v>
      </c>
      <c r="C91" s="1"/>
      <c r="D91" s="1">
        <f>F5</f>
        <v>6500</v>
      </c>
      <c r="E91" s="1">
        <f>D91*12</f>
        <v>78000</v>
      </c>
      <c r="F91" s="1">
        <f>E91</f>
        <v>78000</v>
      </c>
      <c r="G91" s="1"/>
      <c r="H91" s="1">
        <f>F91</f>
        <v>78000</v>
      </c>
      <c r="I91" s="1">
        <v>1</v>
      </c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>
        <v>2</v>
      </c>
      <c r="B93" s="25" t="s">
        <v>31</v>
      </c>
      <c r="C93" s="4" t="s">
        <v>3</v>
      </c>
      <c r="D93" s="4" t="s">
        <v>4</v>
      </c>
      <c r="E93" s="4" t="s">
        <v>2</v>
      </c>
      <c r="F93" s="4" t="s">
        <v>5</v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B94" s="7" t="s">
        <v>8</v>
      </c>
      <c r="C94" s="1">
        <f>$D$5</f>
        <v>13000</v>
      </c>
      <c r="D94" s="1"/>
      <c r="E94" s="1">
        <f>C94</f>
        <v>13000</v>
      </c>
      <c r="F94" s="1">
        <f>E94*12</f>
        <v>156000</v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B95" s="7" t="s">
        <v>15</v>
      </c>
      <c r="C95" s="1">
        <f>$D$6</f>
        <v>2500</v>
      </c>
      <c r="D95" s="1"/>
      <c r="E95" s="1">
        <f>E94+C95+D95</f>
        <v>15500</v>
      </c>
      <c r="F95" s="1">
        <f t="shared" ref="F95:F100" si="18">E95*12</f>
        <v>186000</v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B96" s="7" t="s">
        <v>16</v>
      </c>
      <c r="C96" s="1">
        <f t="shared" ref="C96:C99" si="19">$D$6</f>
        <v>2500</v>
      </c>
      <c r="D96" s="1"/>
      <c r="E96" s="1">
        <f t="shared" ref="E96:E100" si="20">E95+C96+D96</f>
        <v>18000</v>
      </c>
      <c r="F96" s="1">
        <f t="shared" si="18"/>
        <v>216000</v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B97" s="7" t="s">
        <v>17</v>
      </c>
      <c r="C97" s="1">
        <f t="shared" si="19"/>
        <v>2500</v>
      </c>
      <c r="D97" s="1"/>
      <c r="E97" s="1">
        <f t="shared" si="20"/>
        <v>20500</v>
      </c>
      <c r="F97" s="1">
        <f t="shared" si="18"/>
        <v>246000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B98" s="7" t="s">
        <v>18</v>
      </c>
      <c r="C98" s="1">
        <f t="shared" si="19"/>
        <v>2500</v>
      </c>
      <c r="D98" s="1"/>
      <c r="E98" s="1">
        <f t="shared" si="20"/>
        <v>23000</v>
      </c>
      <c r="F98" s="1">
        <f t="shared" si="18"/>
        <v>276000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B99" s="7" t="s">
        <v>19</v>
      </c>
      <c r="C99" s="1">
        <f t="shared" si="19"/>
        <v>2500</v>
      </c>
      <c r="D99" s="1"/>
      <c r="E99" s="1">
        <f t="shared" si="20"/>
        <v>25500</v>
      </c>
      <c r="F99" s="1">
        <f t="shared" si="18"/>
        <v>306000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B100" s="7" t="s">
        <v>10</v>
      </c>
      <c r="C100" s="1">
        <f>D7</f>
        <v>8000</v>
      </c>
      <c r="D100" s="1"/>
      <c r="E100" s="1">
        <f t="shared" si="20"/>
        <v>33500</v>
      </c>
      <c r="F100" s="1">
        <f t="shared" si="18"/>
        <v>402000</v>
      </c>
      <c r="H100" s="1">
        <f>F100</f>
        <v>402000</v>
      </c>
      <c r="I100" s="1">
        <v>7</v>
      </c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>
        <v>23</v>
      </c>
      <c r="B102" s="25" t="s">
        <v>32</v>
      </c>
      <c r="C102" s="4" t="s">
        <v>3</v>
      </c>
      <c r="D102" s="4" t="s">
        <v>4</v>
      </c>
      <c r="E102" s="4" t="s">
        <v>2</v>
      </c>
      <c r="F102" s="4" t="s">
        <v>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B103" s="7" t="s">
        <v>8</v>
      </c>
      <c r="C103" s="1">
        <f>$D$5</f>
        <v>13000</v>
      </c>
      <c r="D103" s="1"/>
      <c r="E103" s="1">
        <f>C103</f>
        <v>13000</v>
      </c>
      <c r="F103" s="1">
        <f>E103*12</f>
        <v>156000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B104" s="7" t="s">
        <v>15</v>
      </c>
      <c r="C104" s="1">
        <f>$D$6</f>
        <v>2500</v>
      </c>
      <c r="D104" s="1"/>
      <c r="E104" s="1">
        <f>E103+C104+D104</f>
        <v>15500</v>
      </c>
      <c r="F104" s="1">
        <f t="shared" ref="F104" si="21">E104*12</f>
        <v>186000</v>
      </c>
      <c r="G104" s="1"/>
      <c r="H104" s="1">
        <f>F104</f>
        <v>186000</v>
      </c>
      <c r="I104" s="1">
        <v>2</v>
      </c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B107" s="25" t="s">
        <v>35</v>
      </c>
      <c r="C107" s="4" t="s">
        <v>3</v>
      </c>
      <c r="D107" s="4" t="s">
        <v>4</v>
      </c>
      <c r="E107" s="4" t="s">
        <v>2</v>
      </c>
      <c r="F107" s="4" t="s">
        <v>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B109" s="7" t="s">
        <v>45</v>
      </c>
      <c r="C109" s="1"/>
      <c r="D109" s="1"/>
      <c r="E109" s="1"/>
      <c r="F109" s="1"/>
      <c r="G109" s="1"/>
      <c r="H109" s="1">
        <v>600000</v>
      </c>
      <c r="I109" s="1">
        <v>12</v>
      </c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thickBot="1" x14ac:dyDescent="0.3"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 thickBot="1" x14ac:dyDescent="0.3">
      <c r="B111" s="26" t="s">
        <v>46</v>
      </c>
      <c r="C111" s="27"/>
      <c r="D111" s="27"/>
      <c r="E111" s="27"/>
      <c r="F111" s="27"/>
      <c r="G111" s="27"/>
      <c r="H111" s="28">
        <f>SUM(H13:H110)</f>
        <v>3762000</v>
      </c>
      <c r="I111" s="29">
        <f>SUM(I13:I110)</f>
        <v>78</v>
      </c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s="12" customFormat="1" x14ac:dyDescent="0.25">
      <c r="B113" s="6" t="s">
        <v>47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s="12" customFormat="1" x14ac:dyDescent="0.25">
      <c r="B114" s="6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2" spans="2:18" x14ac:dyDescent="0.25">
      <c r="B122" s="30">
        <f>E118</f>
        <v>0</v>
      </c>
    </row>
  </sheetData>
  <mergeCells count="4">
    <mergeCell ref="C3:D3"/>
    <mergeCell ref="E3:F3"/>
    <mergeCell ref="A12:A24"/>
    <mergeCell ref="A26:A3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&amp;L&amp;F&amp;R3. maj 2016.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workbookViewId="0">
      <pane ySplit="11" topLeftCell="A87" activePane="bottomLeft" state="frozen"/>
      <selection pane="bottomLeft" activeCell="J5" sqref="J5:J10"/>
    </sheetView>
  </sheetViews>
  <sheetFormatPr defaultColWidth="9.140625" defaultRowHeight="15" x14ac:dyDescent="0.25"/>
  <cols>
    <col min="1" max="1" width="5.140625" style="12" customWidth="1"/>
    <col min="2" max="2" width="22.85546875" style="6" customWidth="1"/>
    <col min="3" max="3" width="14.5703125" style="12" customWidth="1"/>
    <col min="4" max="4" width="11.140625" style="12" customWidth="1"/>
    <col min="5" max="5" width="13.85546875" style="12" customWidth="1"/>
    <col min="6" max="6" width="14" style="12" customWidth="1"/>
    <col min="7" max="7" width="14.85546875" style="12" customWidth="1"/>
    <col min="8" max="8" width="11.85546875" style="12" customWidth="1"/>
    <col min="9" max="9" width="11.140625" style="12" customWidth="1"/>
    <col min="10" max="16384" width="9.140625" style="12"/>
  </cols>
  <sheetData>
    <row r="1" spans="1:18" x14ac:dyDescent="0.25">
      <c r="B1" s="5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15.75" thickBot="1" x14ac:dyDescent="0.3">
      <c r="B2" s="5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x14ac:dyDescent="0.25">
      <c r="B3" s="5" t="s">
        <v>6</v>
      </c>
      <c r="C3" s="45" t="s">
        <v>12</v>
      </c>
      <c r="D3" s="46"/>
      <c r="E3" s="45" t="s">
        <v>13</v>
      </c>
      <c r="F3" s="46"/>
      <c r="G3" s="47" t="s">
        <v>65</v>
      </c>
      <c r="H3" s="48"/>
      <c r="I3" s="47" t="s">
        <v>64</v>
      </c>
      <c r="J3" s="48"/>
      <c r="K3" s="33"/>
      <c r="L3" s="33"/>
      <c r="M3" s="33"/>
      <c r="N3" s="33"/>
      <c r="O3" s="33"/>
      <c r="P3" s="33"/>
      <c r="Q3" s="33"/>
      <c r="R3" s="33"/>
    </row>
    <row r="4" spans="1:18" x14ac:dyDescent="0.25">
      <c r="B4" s="5"/>
      <c r="C4" s="31"/>
      <c r="D4" s="32"/>
      <c r="E4" s="31"/>
      <c r="F4" s="32"/>
      <c r="G4" s="35"/>
      <c r="H4" s="36"/>
      <c r="I4" s="35"/>
      <c r="J4" s="36"/>
      <c r="K4" s="33"/>
      <c r="L4" s="33"/>
      <c r="M4" s="33"/>
      <c r="N4" s="33"/>
      <c r="O4" s="33"/>
      <c r="P4" s="33"/>
      <c r="Q4" s="33"/>
      <c r="R4" s="33"/>
    </row>
    <row r="5" spans="1:18" x14ac:dyDescent="0.25">
      <c r="B5" s="5" t="s">
        <v>7</v>
      </c>
      <c r="C5" s="19" t="s">
        <v>8</v>
      </c>
      <c r="D5" s="20">
        <v>13000</v>
      </c>
      <c r="E5" s="23" t="s">
        <v>8</v>
      </c>
      <c r="F5" s="20">
        <f>D5/2</f>
        <v>6500</v>
      </c>
      <c r="G5" s="37" t="s">
        <v>8</v>
      </c>
      <c r="H5" s="38">
        <f>F5</f>
        <v>6500</v>
      </c>
      <c r="I5" s="37" t="s">
        <v>8</v>
      </c>
      <c r="J5" s="38">
        <f>H5/2</f>
        <v>3250</v>
      </c>
      <c r="K5" s="33"/>
      <c r="L5" s="33"/>
      <c r="M5" s="33"/>
      <c r="N5" s="33"/>
      <c r="O5" s="33"/>
      <c r="P5" s="33"/>
      <c r="Q5" s="33"/>
      <c r="R5" s="33"/>
    </row>
    <row r="6" spans="1:18" x14ac:dyDescent="0.25">
      <c r="B6" s="5"/>
      <c r="C6" s="19" t="s">
        <v>9</v>
      </c>
      <c r="D6" s="20">
        <v>2500</v>
      </c>
      <c r="E6" s="23" t="s">
        <v>9</v>
      </c>
      <c r="F6" s="20">
        <f t="shared" ref="F6:F10" si="0">D6/2</f>
        <v>1250</v>
      </c>
      <c r="G6" s="37" t="s">
        <v>9</v>
      </c>
      <c r="H6" s="38">
        <f t="shared" ref="H6:H10" si="1">F6</f>
        <v>1250</v>
      </c>
      <c r="I6" s="37" t="s">
        <v>9</v>
      </c>
      <c r="J6" s="38">
        <f t="shared" ref="J6:J10" si="2">H6/2</f>
        <v>625</v>
      </c>
      <c r="K6" s="33"/>
      <c r="L6" s="33"/>
      <c r="M6" s="33"/>
      <c r="N6" s="33"/>
      <c r="O6" s="33"/>
      <c r="P6" s="33"/>
      <c r="Q6" s="33"/>
      <c r="R6" s="33"/>
    </row>
    <row r="7" spans="1:18" x14ac:dyDescent="0.25">
      <c r="B7" s="5"/>
      <c r="C7" s="19" t="s">
        <v>10</v>
      </c>
      <c r="D7" s="20">
        <v>8000</v>
      </c>
      <c r="E7" s="23" t="s">
        <v>10</v>
      </c>
      <c r="F7" s="20">
        <f t="shared" si="0"/>
        <v>4000</v>
      </c>
      <c r="G7" s="37" t="s">
        <v>10</v>
      </c>
      <c r="H7" s="38">
        <f t="shared" si="1"/>
        <v>4000</v>
      </c>
      <c r="I7" s="37" t="s">
        <v>10</v>
      </c>
      <c r="J7" s="38">
        <f t="shared" si="2"/>
        <v>2000</v>
      </c>
      <c r="K7" s="33"/>
      <c r="L7" s="33"/>
      <c r="M7" s="33"/>
      <c r="N7" s="33"/>
      <c r="O7" s="33"/>
      <c r="P7" s="33"/>
      <c r="Q7" s="33"/>
      <c r="R7" s="33"/>
    </row>
    <row r="8" spans="1:18" x14ac:dyDescent="0.25">
      <c r="B8" s="5"/>
      <c r="C8" s="19" t="s">
        <v>49</v>
      </c>
      <c r="D8" s="20">
        <v>1500</v>
      </c>
      <c r="E8" s="19" t="s">
        <v>49</v>
      </c>
      <c r="F8" s="20">
        <f t="shared" si="0"/>
        <v>750</v>
      </c>
      <c r="G8" s="39" t="s">
        <v>49</v>
      </c>
      <c r="H8" s="38">
        <f t="shared" si="1"/>
        <v>750</v>
      </c>
      <c r="I8" s="39" t="s">
        <v>49</v>
      </c>
      <c r="J8" s="38">
        <f t="shared" si="2"/>
        <v>375</v>
      </c>
      <c r="K8" s="33"/>
      <c r="L8" s="33"/>
      <c r="M8" s="33"/>
      <c r="N8" s="33"/>
      <c r="O8" s="33"/>
      <c r="P8" s="33"/>
      <c r="Q8" s="33"/>
      <c r="R8" s="33"/>
    </row>
    <row r="9" spans="1:18" x14ac:dyDescent="0.25">
      <c r="B9" s="5"/>
      <c r="C9" s="19" t="s">
        <v>34</v>
      </c>
      <c r="D9" s="20">
        <f>D7</f>
        <v>8000</v>
      </c>
      <c r="E9" s="19" t="s">
        <v>34</v>
      </c>
      <c r="F9" s="20">
        <f t="shared" si="0"/>
        <v>4000</v>
      </c>
      <c r="G9" s="39" t="s">
        <v>34</v>
      </c>
      <c r="H9" s="38">
        <f t="shared" si="1"/>
        <v>4000</v>
      </c>
      <c r="I9" s="39" t="s">
        <v>34</v>
      </c>
      <c r="J9" s="38">
        <f t="shared" si="2"/>
        <v>2000</v>
      </c>
      <c r="K9" s="33"/>
      <c r="L9" s="33"/>
      <c r="M9" s="33"/>
      <c r="N9" s="33"/>
      <c r="O9" s="33"/>
      <c r="P9" s="33"/>
      <c r="Q9" s="33"/>
      <c r="R9" s="33"/>
    </row>
    <row r="10" spans="1:18" ht="15.75" thickBot="1" x14ac:dyDescent="0.3">
      <c r="B10" s="5"/>
      <c r="C10" s="21" t="s">
        <v>50</v>
      </c>
      <c r="D10" s="22">
        <f>D8</f>
        <v>1500</v>
      </c>
      <c r="E10" s="21" t="s">
        <v>50</v>
      </c>
      <c r="F10" s="22">
        <f t="shared" si="0"/>
        <v>750</v>
      </c>
      <c r="G10" s="40" t="s">
        <v>50</v>
      </c>
      <c r="H10" s="41">
        <f t="shared" si="1"/>
        <v>750</v>
      </c>
      <c r="I10" s="40" t="s">
        <v>50</v>
      </c>
      <c r="J10" s="38">
        <f t="shared" si="2"/>
        <v>375</v>
      </c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B11" s="5"/>
      <c r="C11" s="10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B12" s="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C13" s="2"/>
      <c r="D13" s="2"/>
      <c r="E13" s="2"/>
      <c r="F13" s="2"/>
      <c r="G13" s="2"/>
      <c r="H13" s="2" t="s">
        <v>33</v>
      </c>
      <c r="I13" s="2" t="s">
        <v>0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49">
        <v>10</v>
      </c>
      <c r="B14" s="25" t="s">
        <v>44</v>
      </c>
      <c r="C14" s="4" t="s">
        <v>3</v>
      </c>
      <c r="D14" s="4" t="s">
        <v>4</v>
      </c>
      <c r="E14" s="4" t="s">
        <v>2</v>
      </c>
      <c r="F14" s="4" t="s">
        <v>5</v>
      </c>
    </row>
    <row r="15" spans="1:18" x14ac:dyDescent="0.25">
      <c r="A15" s="49"/>
      <c r="B15" s="7" t="s">
        <v>8</v>
      </c>
      <c r="C15" s="14">
        <f>D5</f>
        <v>13000</v>
      </c>
      <c r="D15" s="14"/>
      <c r="E15" s="14">
        <f>C15</f>
        <v>13000</v>
      </c>
      <c r="F15" s="14">
        <f>E15*12</f>
        <v>156000</v>
      </c>
    </row>
    <row r="16" spans="1:18" x14ac:dyDescent="0.25">
      <c r="A16" s="49"/>
      <c r="B16" s="7" t="s">
        <v>15</v>
      </c>
      <c r="C16" s="14">
        <f>D6</f>
        <v>2500</v>
      </c>
      <c r="D16" s="14"/>
      <c r="E16" s="14">
        <f>E15+C16+D16</f>
        <v>15500</v>
      </c>
      <c r="F16" s="14">
        <f t="shared" ref="F16:F26" si="3">E16*12</f>
        <v>186000</v>
      </c>
    </row>
    <row r="17" spans="1:9" x14ac:dyDescent="0.25">
      <c r="A17" s="49"/>
      <c r="B17" s="7" t="s">
        <v>16</v>
      </c>
      <c r="C17" s="14"/>
      <c r="D17" s="14">
        <f>F6</f>
        <v>1250</v>
      </c>
      <c r="E17" s="14">
        <f t="shared" ref="E17:E26" si="4">E16+C17+D17</f>
        <v>16750</v>
      </c>
      <c r="F17" s="14">
        <f t="shared" si="3"/>
        <v>201000</v>
      </c>
    </row>
    <row r="18" spans="1:9" x14ac:dyDescent="0.25">
      <c r="A18" s="49"/>
      <c r="B18" s="7" t="s">
        <v>17</v>
      </c>
      <c r="C18" s="14">
        <f>D6</f>
        <v>2500</v>
      </c>
      <c r="D18" s="14"/>
      <c r="E18" s="14">
        <f t="shared" si="4"/>
        <v>19250</v>
      </c>
      <c r="F18" s="14">
        <f t="shared" si="3"/>
        <v>231000</v>
      </c>
    </row>
    <row r="19" spans="1:9" x14ac:dyDescent="0.25">
      <c r="A19" s="49"/>
      <c r="B19" s="7" t="s">
        <v>18</v>
      </c>
      <c r="C19" s="42">
        <f>H6</f>
        <v>1250</v>
      </c>
      <c r="D19" s="14"/>
      <c r="E19" s="14">
        <f t="shared" si="4"/>
        <v>20500</v>
      </c>
      <c r="F19" s="14">
        <f t="shared" si="3"/>
        <v>246000</v>
      </c>
    </row>
    <row r="20" spans="1:9" x14ac:dyDescent="0.25">
      <c r="A20" s="49"/>
      <c r="B20" s="7" t="s">
        <v>19</v>
      </c>
      <c r="C20" s="14"/>
      <c r="D20" s="14">
        <f>F6</f>
        <v>1250</v>
      </c>
      <c r="E20" s="14">
        <f t="shared" si="4"/>
        <v>21750</v>
      </c>
      <c r="F20" s="14">
        <f t="shared" si="3"/>
        <v>261000</v>
      </c>
    </row>
    <row r="21" spans="1:9" x14ac:dyDescent="0.25">
      <c r="A21" s="49"/>
      <c r="B21" s="7" t="s">
        <v>10</v>
      </c>
      <c r="C21" s="14">
        <f>D7</f>
        <v>8000</v>
      </c>
      <c r="D21" s="14"/>
      <c r="E21" s="14">
        <f t="shared" si="4"/>
        <v>29750</v>
      </c>
      <c r="F21" s="14">
        <f t="shared" si="3"/>
        <v>357000</v>
      </c>
    </row>
    <row r="22" spans="1:9" x14ac:dyDescent="0.25">
      <c r="A22" s="49"/>
      <c r="B22" s="7" t="s">
        <v>20</v>
      </c>
      <c r="C22" s="14"/>
      <c r="D22" s="14">
        <f>$F$8</f>
        <v>750</v>
      </c>
      <c r="E22" s="14">
        <f t="shared" si="4"/>
        <v>30500</v>
      </c>
      <c r="F22" s="14">
        <f t="shared" si="3"/>
        <v>366000</v>
      </c>
    </row>
    <row r="23" spans="1:9" x14ac:dyDescent="0.25">
      <c r="A23" s="49"/>
      <c r="B23" s="7" t="s">
        <v>21</v>
      </c>
      <c r="C23" s="14"/>
      <c r="D23" s="14">
        <f t="shared" ref="D23:D24" si="5">$F$8</f>
        <v>750</v>
      </c>
      <c r="E23" s="14">
        <f t="shared" si="4"/>
        <v>31250</v>
      </c>
      <c r="F23" s="14">
        <f t="shared" si="3"/>
        <v>375000</v>
      </c>
    </row>
    <row r="24" spans="1:9" x14ac:dyDescent="0.25">
      <c r="A24" s="49"/>
      <c r="B24" s="7" t="s">
        <v>22</v>
      </c>
      <c r="C24" s="14"/>
      <c r="D24" s="14">
        <f t="shared" si="5"/>
        <v>750</v>
      </c>
      <c r="E24" s="14">
        <f t="shared" si="4"/>
        <v>32000</v>
      </c>
      <c r="F24" s="14">
        <f t="shared" si="3"/>
        <v>384000</v>
      </c>
    </row>
    <row r="25" spans="1:9" x14ac:dyDescent="0.25">
      <c r="A25" s="49"/>
      <c r="B25" s="7" t="s">
        <v>23</v>
      </c>
      <c r="C25" s="42">
        <f>H8</f>
        <v>750</v>
      </c>
      <c r="D25" s="14"/>
      <c r="E25" s="14">
        <f t="shared" si="4"/>
        <v>32750</v>
      </c>
      <c r="F25" s="14">
        <f t="shared" si="3"/>
        <v>393000</v>
      </c>
    </row>
    <row r="26" spans="1:9" x14ac:dyDescent="0.25">
      <c r="A26" s="49"/>
      <c r="B26" s="7" t="s">
        <v>24</v>
      </c>
      <c r="C26" s="14">
        <f>D8</f>
        <v>1500</v>
      </c>
      <c r="D26" s="14"/>
      <c r="E26" s="14">
        <f t="shared" si="4"/>
        <v>34250</v>
      </c>
      <c r="F26" s="14">
        <f t="shared" si="3"/>
        <v>411000</v>
      </c>
      <c r="H26" s="14">
        <f>F26</f>
        <v>411000</v>
      </c>
      <c r="I26" s="12">
        <v>12</v>
      </c>
    </row>
    <row r="28" spans="1:9" ht="30" x14ac:dyDescent="0.25">
      <c r="A28" s="49">
        <v>12</v>
      </c>
      <c r="B28" s="25" t="s">
        <v>14</v>
      </c>
      <c r="C28" s="4" t="s">
        <v>3</v>
      </c>
      <c r="D28" s="4" t="s">
        <v>4</v>
      </c>
      <c r="E28" s="4" t="s">
        <v>2</v>
      </c>
      <c r="F28" s="4" t="s">
        <v>5</v>
      </c>
    </row>
    <row r="29" spans="1:9" x14ac:dyDescent="0.25">
      <c r="A29" s="49"/>
      <c r="B29" s="7" t="s">
        <v>8</v>
      </c>
      <c r="C29" s="14">
        <f>$D$5</f>
        <v>13000</v>
      </c>
      <c r="D29" s="14"/>
      <c r="E29" s="14">
        <f>C29</f>
        <v>13000</v>
      </c>
      <c r="F29" s="14">
        <f>E29*12</f>
        <v>156000</v>
      </c>
    </row>
    <row r="30" spans="1:9" x14ac:dyDescent="0.25">
      <c r="A30" s="49"/>
      <c r="B30" s="7" t="s">
        <v>15</v>
      </c>
      <c r="C30" s="14">
        <f>D6</f>
        <v>2500</v>
      </c>
      <c r="D30" s="14"/>
      <c r="E30" s="14">
        <f>E29+C30+D30</f>
        <v>15500</v>
      </c>
      <c r="F30" s="14">
        <f t="shared" ref="F30:F35" si="6">E30*12</f>
        <v>186000</v>
      </c>
    </row>
    <row r="31" spans="1:9" x14ac:dyDescent="0.25">
      <c r="A31" s="49"/>
      <c r="B31" s="7" t="s">
        <v>16</v>
      </c>
      <c r="C31" s="14"/>
      <c r="D31" s="14">
        <f>$F$6</f>
        <v>1250</v>
      </c>
      <c r="E31" s="14">
        <f t="shared" ref="E31:E35" si="7">E30+C31+D31</f>
        <v>16750</v>
      </c>
      <c r="F31" s="14">
        <f t="shared" si="6"/>
        <v>201000</v>
      </c>
    </row>
    <row r="32" spans="1:9" x14ac:dyDescent="0.25">
      <c r="A32" s="49"/>
      <c r="B32" s="7" t="s">
        <v>17</v>
      </c>
      <c r="C32" s="14"/>
      <c r="D32" s="14">
        <f t="shared" ref="D32:D34" si="8">$F$6</f>
        <v>1250</v>
      </c>
      <c r="E32" s="14">
        <f t="shared" si="7"/>
        <v>18000</v>
      </c>
      <c r="F32" s="14">
        <f t="shared" si="6"/>
        <v>216000</v>
      </c>
    </row>
    <row r="33" spans="1:9" x14ac:dyDescent="0.25">
      <c r="A33" s="49"/>
      <c r="B33" s="7" t="s">
        <v>18</v>
      </c>
      <c r="C33" s="14"/>
      <c r="D33" s="14">
        <f t="shared" si="8"/>
        <v>1250</v>
      </c>
      <c r="E33" s="14">
        <f t="shared" si="7"/>
        <v>19250</v>
      </c>
      <c r="F33" s="14">
        <f t="shared" si="6"/>
        <v>231000</v>
      </c>
    </row>
    <row r="34" spans="1:9" x14ac:dyDescent="0.25">
      <c r="A34" s="49"/>
      <c r="B34" s="7" t="s">
        <v>19</v>
      </c>
      <c r="C34" s="14"/>
      <c r="D34" s="14">
        <f t="shared" si="8"/>
        <v>1250</v>
      </c>
      <c r="E34" s="14">
        <f t="shared" si="7"/>
        <v>20500</v>
      </c>
      <c r="F34" s="14">
        <f t="shared" si="6"/>
        <v>246000</v>
      </c>
    </row>
    <row r="35" spans="1:9" x14ac:dyDescent="0.25">
      <c r="A35" s="49"/>
      <c r="B35" s="7" t="s">
        <v>10</v>
      </c>
      <c r="C35" s="14">
        <f>D7</f>
        <v>8000</v>
      </c>
      <c r="D35" s="14"/>
      <c r="E35" s="14">
        <f t="shared" si="7"/>
        <v>28500</v>
      </c>
      <c r="F35" s="14">
        <f t="shared" si="6"/>
        <v>342000</v>
      </c>
      <c r="H35" s="14"/>
    </row>
    <row r="36" spans="1:9" x14ac:dyDescent="0.25">
      <c r="A36" s="34"/>
      <c r="B36" s="7" t="s">
        <v>20</v>
      </c>
      <c r="C36" s="14">
        <f>D8</f>
        <v>1500</v>
      </c>
      <c r="D36" s="14"/>
      <c r="E36" s="14">
        <f t="shared" ref="E36:E38" si="9">E35+C36+D36</f>
        <v>30000</v>
      </c>
      <c r="F36" s="14">
        <f t="shared" ref="F36:F38" si="10">E36*12</f>
        <v>360000</v>
      </c>
      <c r="H36" s="14"/>
    </row>
    <row r="37" spans="1:9" x14ac:dyDescent="0.25">
      <c r="A37" s="34"/>
      <c r="B37" s="7" t="s">
        <v>21</v>
      </c>
      <c r="C37" s="14">
        <f>D9</f>
        <v>8000</v>
      </c>
      <c r="D37" s="14"/>
      <c r="E37" s="14">
        <f t="shared" si="9"/>
        <v>38000</v>
      </c>
      <c r="F37" s="14">
        <f t="shared" si="10"/>
        <v>456000</v>
      </c>
      <c r="H37" s="14"/>
    </row>
    <row r="38" spans="1:9" x14ac:dyDescent="0.25">
      <c r="A38" s="34"/>
      <c r="B38" s="7" t="s">
        <v>22</v>
      </c>
      <c r="C38" s="14"/>
      <c r="D38" s="14">
        <f>F8</f>
        <v>750</v>
      </c>
      <c r="E38" s="14">
        <f t="shared" si="9"/>
        <v>38750</v>
      </c>
      <c r="F38" s="14">
        <f t="shared" si="10"/>
        <v>465000</v>
      </c>
      <c r="H38" s="14">
        <f>F38</f>
        <v>465000</v>
      </c>
      <c r="I38" s="12">
        <v>10</v>
      </c>
    </row>
    <row r="39" spans="1:9" x14ac:dyDescent="0.25">
      <c r="A39" s="34"/>
      <c r="B39" s="7"/>
      <c r="C39" s="14"/>
      <c r="D39" s="14"/>
      <c r="E39" s="14"/>
      <c r="F39" s="14"/>
      <c r="H39" s="14"/>
    </row>
    <row r="40" spans="1:9" ht="30" x14ac:dyDescent="0.25">
      <c r="A40" s="12">
        <v>7</v>
      </c>
      <c r="B40" s="25" t="s">
        <v>25</v>
      </c>
      <c r="C40" s="4" t="s">
        <v>3</v>
      </c>
      <c r="D40" s="4" t="s">
        <v>4</v>
      </c>
      <c r="E40" s="4" t="s">
        <v>2</v>
      </c>
      <c r="F40" s="4" t="s">
        <v>5</v>
      </c>
    </row>
    <row r="41" spans="1:9" x14ac:dyDescent="0.25">
      <c r="B41" s="7" t="s">
        <v>8</v>
      </c>
      <c r="C41" s="14">
        <f>$D$5</f>
        <v>13000</v>
      </c>
      <c r="D41" s="14"/>
      <c r="E41" s="14">
        <f>C41</f>
        <v>13000</v>
      </c>
      <c r="F41" s="14">
        <f>E41*12</f>
        <v>156000</v>
      </c>
    </row>
    <row r="42" spans="1:9" x14ac:dyDescent="0.25">
      <c r="B42" s="7" t="s">
        <v>15</v>
      </c>
      <c r="C42" s="14">
        <f>$D$6</f>
        <v>2500</v>
      </c>
      <c r="D42" s="14"/>
      <c r="E42" s="14">
        <f>E41+C42+D42</f>
        <v>15500</v>
      </c>
      <c r="F42" s="14">
        <f t="shared" ref="F42" si="11">E42*12</f>
        <v>186000</v>
      </c>
      <c r="H42" s="14">
        <f>F42</f>
        <v>186000</v>
      </c>
      <c r="I42" s="12">
        <v>2</v>
      </c>
    </row>
    <row r="44" spans="1:9" x14ac:dyDescent="0.25">
      <c r="A44" s="12">
        <v>24</v>
      </c>
      <c r="B44" s="25" t="s">
        <v>26</v>
      </c>
      <c r="C44" s="4" t="s">
        <v>3</v>
      </c>
      <c r="D44" s="4" t="s">
        <v>4</v>
      </c>
      <c r="E44" s="4" t="s">
        <v>2</v>
      </c>
      <c r="F44" s="4" t="s">
        <v>5</v>
      </c>
    </row>
    <row r="45" spans="1:9" x14ac:dyDescent="0.25">
      <c r="B45" s="7" t="s">
        <v>8</v>
      </c>
      <c r="C45" s="14">
        <f>$D$5</f>
        <v>13000</v>
      </c>
      <c r="D45" s="14"/>
      <c r="E45" s="14">
        <f>C45</f>
        <v>13000</v>
      </c>
      <c r="F45" s="14">
        <f>E45*12</f>
        <v>156000</v>
      </c>
    </row>
    <row r="46" spans="1:9" x14ac:dyDescent="0.25">
      <c r="B46" s="7" t="s">
        <v>15</v>
      </c>
      <c r="C46" s="14">
        <f>$D$6</f>
        <v>2500</v>
      </c>
      <c r="D46" s="14"/>
      <c r="E46" s="14">
        <f>E45+C46+D46</f>
        <v>15500</v>
      </c>
      <c r="F46" s="14">
        <f t="shared" ref="F46:F51" si="12">E46*12</f>
        <v>186000</v>
      </c>
    </row>
    <row r="47" spans="1:9" x14ac:dyDescent="0.25">
      <c r="B47" s="7" t="s">
        <v>16</v>
      </c>
      <c r="C47" s="14">
        <f t="shared" ref="C47:C48" si="13">$D$6</f>
        <v>2500</v>
      </c>
      <c r="E47" s="14">
        <f t="shared" ref="E47:E51" si="14">E46+C47+D47</f>
        <v>18000</v>
      </c>
      <c r="F47" s="14">
        <f t="shared" si="12"/>
        <v>216000</v>
      </c>
    </row>
    <row r="48" spans="1:9" x14ac:dyDescent="0.25">
      <c r="B48" s="7" t="s">
        <v>17</v>
      </c>
      <c r="C48" s="14">
        <f t="shared" si="13"/>
        <v>2500</v>
      </c>
      <c r="E48" s="14">
        <f t="shared" si="14"/>
        <v>20500</v>
      </c>
      <c r="F48" s="14">
        <f t="shared" si="12"/>
        <v>246000</v>
      </c>
      <c r="H48" s="14"/>
    </row>
    <row r="49" spans="1:9" x14ac:dyDescent="0.25">
      <c r="B49" s="7" t="s">
        <v>18</v>
      </c>
      <c r="C49" s="42">
        <f>H6</f>
        <v>1250</v>
      </c>
      <c r="E49" s="14">
        <f t="shared" si="14"/>
        <v>21750</v>
      </c>
      <c r="F49" s="14">
        <f t="shared" si="12"/>
        <v>261000</v>
      </c>
      <c r="H49" s="14"/>
    </row>
    <row r="50" spans="1:9" x14ac:dyDescent="0.25">
      <c r="B50" s="7" t="s">
        <v>19</v>
      </c>
      <c r="C50" s="42">
        <f>H6</f>
        <v>1250</v>
      </c>
      <c r="E50" s="14">
        <f t="shared" si="14"/>
        <v>23000</v>
      </c>
      <c r="F50" s="14">
        <f t="shared" si="12"/>
        <v>276000</v>
      </c>
      <c r="H50" s="14"/>
    </row>
    <row r="51" spans="1:9" x14ac:dyDescent="0.25">
      <c r="B51" s="7" t="s">
        <v>10</v>
      </c>
      <c r="C51" s="42">
        <f>H7</f>
        <v>4000</v>
      </c>
      <c r="E51" s="14">
        <f t="shared" si="14"/>
        <v>27000</v>
      </c>
      <c r="F51" s="14">
        <f t="shared" si="12"/>
        <v>324000</v>
      </c>
      <c r="H51" s="14">
        <f>F51</f>
        <v>324000</v>
      </c>
      <c r="I51" s="12">
        <v>7</v>
      </c>
    </row>
    <row r="52" spans="1:9" x14ac:dyDescent="0.25">
      <c r="B52" s="7"/>
      <c r="C52" s="14"/>
      <c r="E52" s="14"/>
      <c r="F52" s="14"/>
      <c r="H52" s="14"/>
    </row>
    <row r="53" spans="1:9" x14ac:dyDescent="0.25">
      <c r="A53" s="12">
        <v>3</v>
      </c>
      <c r="B53" s="25" t="s">
        <v>27</v>
      </c>
      <c r="C53" s="4" t="s">
        <v>3</v>
      </c>
      <c r="D53" s="4" t="s">
        <v>4</v>
      </c>
      <c r="E53" s="4" t="s">
        <v>2</v>
      </c>
      <c r="F53" s="4" t="s">
        <v>5</v>
      </c>
    </row>
    <row r="54" spans="1:9" x14ac:dyDescent="0.25">
      <c r="B54" s="7" t="s">
        <v>8</v>
      </c>
      <c r="C54" s="14">
        <f>$D$5</f>
        <v>13000</v>
      </c>
      <c r="D54" s="14"/>
      <c r="E54" s="14">
        <f>C54</f>
        <v>13000</v>
      </c>
      <c r="F54" s="14">
        <f>E54*12</f>
        <v>156000</v>
      </c>
    </row>
    <row r="55" spans="1:9" x14ac:dyDescent="0.25">
      <c r="B55" s="7" t="s">
        <v>15</v>
      </c>
      <c r="C55" s="14">
        <f>$D$6</f>
        <v>2500</v>
      </c>
      <c r="D55" s="14"/>
      <c r="E55" s="14">
        <f>E54+C55+D55</f>
        <v>15500</v>
      </c>
      <c r="F55" s="14">
        <f t="shared" ref="F55:F58" si="15">E55*12</f>
        <v>186000</v>
      </c>
    </row>
    <row r="56" spans="1:9" x14ac:dyDescent="0.25">
      <c r="B56" s="7" t="s">
        <v>16</v>
      </c>
      <c r="C56" s="14"/>
      <c r="D56" s="14">
        <f>D31</f>
        <v>1250</v>
      </c>
      <c r="E56" s="14">
        <f t="shared" ref="E56:E58" si="16">E55+C56+D56</f>
        <v>16750</v>
      </c>
      <c r="F56" s="14">
        <f t="shared" si="15"/>
        <v>201000</v>
      </c>
    </row>
    <row r="57" spans="1:9" x14ac:dyDescent="0.25">
      <c r="B57" s="7" t="s">
        <v>17</v>
      </c>
      <c r="C57" s="14"/>
      <c r="D57" s="14">
        <f>D32</f>
        <v>1250</v>
      </c>
      <c r="E57" s="14">
        <f t="shared" si="16"/>
        <v>18000</v>
      </c>
      <c r="F57" s="14">
        <f t="shared" si="15"/>
        <v>216000</v>
      </c>
      <c r="H57" s="14"/>
    </row>
    <row r="58" spans="1:9" x14ac:dyDescent="0.25">
      <c r="B58" s="7" t="s">
        <v>18</v>
      </c>
      <c r="C58" s="14"/>
      <c r="D58" s="14">
        <f>D33</f>
        <v>1250</v>
      </c>
      <c r="E58" s="14">
        <f t="shared" si="16"/>
        <v>19250</v>
      </c>
      <c r="F58" s="14">
        <f t="shared" si="15"/>
        <v>231000</v>
      </c>
      <c r="H58" s="14"/>
    </row>
    <row r="59" spans="1:9" x14ac:dyDescent="0.25">
      <c r="B59" s="7" t="s">
        <v>19</v>
      </c>
      <c r="C59" s="14">
        <f>D6</f>
        <v>2500</v>
      </c>
      <c r="D59" s="14"/>
      <c r="E59" s="14">
        <f t="shared" ref="E59" si="17">E58+C59+D59</f>
        <v>21750</v>
      </c>
      <c r="F59" s="14">
        <f t="shared" ref="F59" si="18">E59*12</f>
        <v>261000</v>
      </c>
      <c r="H59" s="14">
        <v>231000</v>
      </c>
      <c r="I59" s="12">
        <v>6</v>
      </c>
    </row>
    <row r="61" spans="1:9" x14ac:dyDescent="0.25">
      <c r="A61" s="12">
        <v>8</v>
      </c>
      <c r="B61" s="25" t="s">
        <v>1</v>
      </c>
      <c r="C61" s="4" t="s">
        <v>3</v>
      </c>
      <c r="D61" s="4" t="s">
        <v>4</v>
      </c>
      <c r="E61" s="4" t="s">
        <v>2</v>
      </c>
      <c r="F61" s="4" t="s">
        <v>5</v>
      </c>
    </row>
    <row r="62" spans="1:9" x14ac:dyDescent="0.25">
      <c r="B62" s="7" t="s">
        <v>8</v>
      </c>
      <c r="C62" s="14">
        <f>$D$5</f>
        <v>13000</v>
      </c>
      <c r="D62" s="14"/>
      <c r="E62" s="14">
        <f>C62</f>
        <v>13000</v>
      </c>
      <c r="F62" s="14">
        <f>E62*12</f>
        <v>156000</v>
      </c>
    </row>
    <row r="63" spans="1:9" x14ac:dyDescent="0.25">
      <c r="B63" s="7" t="s">
        <v>15</v>
      </c>
      <c r="C63" s="14">
        <f>$D$6</f>
        <v>2500</v>
      </c>
      <c r="D63" s="14"/>
      <c r="E63" s="14">
        <f>E62+C63+D63</f>
        <v>15500</v>
      </c>
      <c r="F63" s="14">
        <f t="shared" ref="F63:F69" si="19">E63*12</f>
        <v>186000</v>
      </c>
    </row>
    <row r="64" spans="1:9" x14ac:dyDescent="0.25">
      <c r="B64" s="7" t="s">
        <v>16</v>
      </c>
      <c r="C64" s="14">
        <f t="shared" ref="C64:C65" si="20">$D$6</f>
        <v>2500</v>
      </c>
      <c r="D64" s="14"/>
      <c r="E64" s="14">
        <f t="shared" ref="E64:E69" si="21">E63+C64+D64</f>
        <v>18000</v>
      </c>
      <c r="F64" s="14">
        <f t="shared" si="19"/>
        <v>216000</v>
      </c>
    </row>
    <row r="65" spans="1:18" x14ac:dyDescent="0.25">
      <c r="B65" s="7" t="s">
        <v>17</v>
      </c>
      <c r="C65" s="14">
        <f t="shared" si="20"/>
        <v>2500</v>
      </c>
      <c r="D65" s="14"/>
      <c r="E65" s="14">
        <f t="shared" si="21"/>
        <v>20500</v>
      </c>
      <c r="F65" s="14">
        <f t="shared" si="19"/>
        <v>246000</v>
      </c>
      <c r="H65" s="14"/>
    </row>
    <row r="66" spans="1:18" x14ac:dyDescent="0.25">
      <c r="B66" s="7" t="s">
        <v>18</v>
      </c>
      <c r="C66" s="14"/>
      <c r="D66" s="14">
        <f>$F$6</f>
        <v>1250</v>
      </c>
      <c r="E66" s="14">
        <f t="shared" si="21"/>
        <v>21750</v>
      </c>
      <c r="F66" s="14">
        <f t="shared" si="19"/>
        <v>261000</v>
      </c>
      <c r="H66" s="14"/>
    </row>
    <row r="67" spans="1:18" x14ac:dyDescent="0.25">
      <c r="B67" s="7" t="s">
        <v>19</v>
      </c>
      <c r="C67" s="14"/>
      <c r="D67" s="14">
        <f>$F$6</f>
        <v>1250</v>
      </c>
      <c r="E67" s="14">
        <f t="shared" si="21"/>
        <v>23000</v>
      </c>
      <c r="F67" s="14">
        <f t="shared" si="19"/>
        <v>276000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25">
      <c r="B68" s="7" t="s">
        <v>10</v>
      </c>
      <c r="C68" s="14"/>
      <c r="D68" s="14">
        <f>$F$7</f>
        <v>4000</v>
      </c>
      <c r="E68" s="14">
        <f t="shared" si="21"/>
        <v>27000</v>
      </c>
      <c r="F68" s="14">
        <f t="shared" si="19"/>
        <v>324000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x14ac:dyDescent="0.25">
      <c r="B69" s="7" t="s">
        <v>20</v>
      </c>
      <c r="C69" s="14"/>
      <c r="D69" s="14">
        <f>$F$8</f>
        <v>750</v>
      </c>
      <c r="E69" s="14">
        <f t="shared" si="21"/>
        <v>27750</v>
      </c>
      <c r="F69" s="14">
        <f t="shared" si="19"/>
        <v>333000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x14ac:dyDescent="0.25">
      <c r="B70" s="7" t="s">
        <v>21</v>
      </c>
      <c r="C70" s="14"/>
      <c r="D70" s="14">
        <f>F8</f>
        <v>750</v>
      </c>
      <c r="E70" s="14">
        <f t="shared" ref="E70" si="22">E69+C70+D70</f>
        <v>28500</v>
      </c>
      <c r="F70" s="14">
        <f t="shared" ref="F70" si="23">E70*12</f>
        <v>342000</v>
      </c>
      <c r="G70" s="14"/>
      <c r="H70" s="14">
        <f>F70</f>
        <v>342000</v>
      </c>
      <c r="I70" s="14">
        <v>9</v>
      </c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25">
      <c r="A72" s="12">
        <v>13</v>
      </c>
      <c r="B72" s="25" t="s">
        <v>28</v>
      </c>
      <c r="C72" s="4" t="s">
        <v>3</v>
      </c>
      <c r="D72" s="4" t="s">
        <v>4</v>
      </c>
      <c r="E72" s="4" t="s">
        <v>2</v>
      </c>
      <c r="F72" s="4" t="s">
        <v>5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x14ac:dyDescent="0.25">
      <c r="B73" s="7" t="s">
        <v>8</v>
      </c>
      <c r="C73" s="14"/>
      <c r="D73" s="42">
        <f>H5</f>
        <v>6500</v>
      </c>
      <c r="E73" s="14">
        <f>D73*12</f>
        <v>78000</v>
      </c>
      <c r="F73" s="14">
        <f>E73</f>
        <v>78000</v>
      </c>
      <c r="G73" s="14"/>
      <c r="H73" s="14">
        <f>F73</f>
        <v>78000</v>
      </c>
      <c r="I73" s="14">
        <v>1</v>
      </c>
      <c r="J73" s="14"/>
      <c r="K73" s="14"/>
      <c r="L73" s="14"/>
      <c r="M73" s="14"/>
      <c r="N73" s="14"/>
      <c r="O73" s="14"/>
      <c r="P73" s="14"/>
      <c r="Q73" s="14"/>
      <c r="R73" s="14"/>
    </row>
    <row r="74" spans="1:18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x14ac:dyDescent="0.25">
      <c r="A75" s="12">
        <v>19</v>
      </c>
      <c r="B75" s="25" t="s">
        <v>29</v>
      </c>
      <c r="C75" s="4" t="s">
        <v>3</v>
      </c>
      <c r="D75" s="4" t="s">
        <v>4</v>
      </c>
      <c r="E75" s="4" t="s">
        <v>2</v>
      </c>
      <c r="F75" s="4" t="s">
        <v>5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x14ac:dyDescent="0.25">
      <c r="B76" s="7" t="s">
        <v>8</v>
      </c>
      <c r="C76" s="14">
        <f>$D$5</f>
        <v>13000</v>
      </c>
      <c r="D76" s="14"/>
      <c r="E76" s="14">
        <f>C76</f>
        <v>13000</v>
      </c>
      <c r="F76" s="14">
        <f>E76*12</f>
        <v>156000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x14ac:dyDescent="0.25">
      <c r="B77" s="7" t="s">
        <v>15</v>
      </c>
      <c r="C77" s="14">
        <f>$D$6</f>
        <v>2500</v>
      </c>
      <c r="D77" s="14"/>
      <c r="E77" s="14">
        <f>E76+C77+D77</f>
        <v>15500</v>
      </c>
      <c r="F77" s="14">
        <f t="shared" ref="F77" si="24">E77*12</f>
        <v>186000</v>
      </c>
      <c r="G77" s="14"/>
      <c r="H77" s="14">
        <f>F77</f>
        <v>186000</v>
      </c>
      <c r="I77" s="14">
        <v>2</v>
      </c>
      <c r="J77" s="14"/>
      <c r="K77" s="14"/>
      <c r="L77" s="14"/>
      <c r="M77" s="14"/>
      <c r="N77" s="14"/>
      <c r="O77" s="14"/>
      <c r="P77" s="14"/>
      <c r="Q77" s="14"/>
      <c r="R77" s="14"/>
    </row>
    <row r="78" spans="1:18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x14ac:dyDescent="0.25">
      <c r="A79" s="12">
        <v>17</v>
      </c>
      <c r="B79" s="25" t="s">
        <v>30</v>
      </c>
      <c r="C79" s="4" t="s">
        <v>3</v>
      </c>
      <c r="D79" s="4" t="s">
        <v>4</v>
      </c>
      <c r="E79" s="4" t="s">
        <v>2</v>
      </c>
      <c r="F79" s="4" t="s">
        <v>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x14ac:dyDescent="0.25">
      <c r="B80" s="7" t="s">
        <v>8</v>
      </c>
      <c r="C80" s="14"/>
      <c r="D80" s="14">
        <f>F5</f>
        <v>6500</v>
      </c>
      <c r="E80" s="14">
        <f>D80*12</f>
        <v>78000</v>
      </c>
      <c r="F80" s="14">
        <f>E80</f>
        <v>78000</v>
      </c>
      <c r="G80" s="14"/>
      <c r="H80" s="14">
        <f>F80</f>
        <v>78000</v>
      </c>
      <c r="I80" s="14">
        <v>1</v>
      </c>
      <c r="J80" s="14"/>
      <c r="K80" s="14"/>
      <c r="L80" s="14"/>
      <c r="M80" s="14"/>
      <c r="N80" s="14"/>
      <c r="O80" s="14"/>
      <c r="P80" s="14"/>
      <c r="Q80" s="14"/>
      <c r="R80" s="14"/>
    </row>
    <row r="81" spans="1:18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x14ac:dyDescent="0.25">
      <c r="A82" s="12">
        <v>2</v>
      </c>
      <c r="B82" s="25" t="s">
        <v>31</v>
      </c>
      <c r="C82" s="4" t="s">
        <v>3</v>
      </c>
      <c r="D82" s="4" t="s">
        <v>4</v>
      </c>
      <c r="E82" s="4" t="s">
        <v>2</v>
      </c>
      <c r="F82" s="4" t="s">
        <v>5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x14ac:dyDescent="0.25">
      <c r="B83" s="7" t="s">
        <v>8</v>
      </c>
      <c r="C83" s="14">
        <f>$D$5</f>
        <v>13000</v>
      </c>
      <c r="D83" s="14"/>
      <c r="E83" s="14">
        <f>C83</f>
        <v>13000</v>
      </c>
      <c r="F83" s="14">
        <f>E83*12</f>
        <v>156000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x14ac:dyDescent="0.25">
      <c r="B84" s="7" t="s">
        <v>15</v>
      </c>
      <c r="C84" s="14">
        <f>$D$6</f>
        <v>2500</v>
      </c>
      <c r="D84" s="14"/>
      <c r="E84" s="14">
        <f>E83+C84+D84</f>
        <v>15500</v>
      </c>
      <c r="F84" s="14">
        <f t="shared" ref="F84:F89" si="25">E84*12</f>
        <v>186000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x14ac:dyDescent="0.25">
      <c r="B85" s="7" t="s">
        <v>16</v>
      </c>
      <c r="C85" s="14">
        <f t="shared" ref="C85:C88" si="26">$D$6</f>
        <v>2500</v>
      </c>
      <c r="D85" s="14"/>
      <c r="E85" s="14">
        <f t="shared" ref="E85:E89" si="27">E84+C85+D85</f>
        <v>18000</v>
      </c>
      <c r="F85" s="14">
        <f t="shared" si="25"/>
        <v>216000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x14ac:dyDescent="0.25">
      <c r="B86" s="7" t="s">
        <v>17</v>
      </c>
      <c r="C86" s="14">
        <f t="shared" si="26"/>
        <v>2500</v>
      </c>
      <c r="D86" s="14"/>
      <c r="E86" s="14">
        <f t="shared" si="27"/>
        <v>20500</v>
      </c>
      <c r="F86" s="14">
        <f t="shared" si="25"/>
        <v>246000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x14ac:dyDescent="0.25">
      <c r="B87" s="7" t="s">
        <v>18</v>
      </c>
      <c r="C87" s="14">
        <f t="shared" si="26"/>
        <v>2500</v>
      </c>
      <c r="D87" s="14"/>
      <c r="E87" s="14">
        <f t="shared" si="27"/>
        <v>23000</v>
      </c>
      <c r="F87" s="14">
        <f t="shared" si="25"/>
        <v>276000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x14ac:dyDescent="0.25">
      <c r="B88" s="7" t="s">
        <v>19</v>
      </c>
      <c r="C88" s="14">
        <f t="shared" si="26"/>
        <v>2500</v>
      </c>
      <c r="D88" s="14"/>
      <c r="E88" s="14">
        <f t="shared" si="27"/>
        <v>25500</v>
      </c>
      <c r="F88" s="14">
        <f t="shared" si="25"/>
        <v>306000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x14ac:dyDescent="0.25">
      <c r="B89" s="7" t="s">
        <v>10</v>
      </c>
      <c r="C89" s="14">
        <f>D7</f>
        <v>8000</v>
      </c>
      <c r="D89" s="14"/>
      <c r="E89" s="14">
        <f t="shared" si="27"/>
        <v>33500</v>
      </c>
      <c r="F89" s="14">
        <f t="shared" si="25"/>
        <v>402000</v>
      </c>
      <c r="H89" s="14">
        <f>F89</f>
        <v>402000</v>
      </c>
      <c r="I89" s="14">
        <v>7</v>
      </c>
      <c r="J89" s="14"/>
      <c r="K89" s="14"/>
      <c r="L89" s="14"/>
      <c r="M89" s="14"/>
      <c r="N89" s="14"/>
      <c r="O89" s="14"/>
      <c r="P89" s="14"/>
      <c r="Q89" s="14"/>
      <c r="R89" s="14"/>
    </row>
    <row r="90" spans="1:18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x14ac:dyDescent="0.25">
      <c r="A91" s="12">
        <v>23</v>
      </c>
      <c r="B91" s="25" t="s">
        <v>32</v>
      </c>
      <c r="C91" s="4" t="s">
        <v>3</v>
      </c>
      <c r="D91" s="4" t="s">
        <v>4</v>
      </c>
      <c r="E91" s="4" t="s">
        <v>2</v>
      </c>
      <c r="F91" s="4" t="s">
        <v>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x14ac:dyDescent="0.25">
      <c r="B92" s="7" t="s">
        <v>8</v>
      </c>
      <c r="C92" s="14">
        <f>$D$5</f>
        <v>13000</v>
      </c>
      <c r="D92" s="14"/>
      <c r="E92" s="14">
        <f>C92</f>
        <v>13000</v>
      </c>
      <c r="F92" s="14">
        <f>E92*12</f>
        <v>156000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x14ac:dyDescent="0.25">
      <c r="B93" s="7" t="s">
        <v>15</v>
      </c>
      <c r="C93" s="14">
        <f>$D$6</f>
        <v>2500</v>
      </c>
      <c r="D93" s="14"/>
      <c r="E93" s="14">
        <f>E92+C93+D93</f>
        <v>15500</v>
      </c>
      <c r="F93" s="14">
        <f t="shared" ref="F93" si="28">E93*12</f>
        <v>186000</v>
      </c>
      <c r="G93" s="14"/>
      <c r="H93" s="14">
        <f>F93</f>
        <v>186000</v>
      </c>
      <c r="I93" s="14">
        <v>2</v>
      </c>
      <c r="J93" s="14"/>
      <c r="K93" s="14"/>
      <c r="L93" s="14"/>
      <c r="M93" s="14"/>
      <c r="N93" s="14"/>
      <c r="O93" s="14"/>
      <c r="P93" s="14"/>
      <c r="Q93" s="14"/>
      <c r="R93" s="14"/>
    </row>
    <row r="94" spans="1:18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x14ac:dyDescent="0.25">
      <c r="B95" s="25" t="s">
        <v>55</v>
      </c>
      <c r="C95" s="4"/>
      <c r="D95" s="4"/>
      <c r="E95" s="4"/>
      <c r="F95" s="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x14ac:dyDescent="0.25">
      <c r="B96" s="7" t="s">
        <v>56</v>
      </c>
      <c r="C96" s="14"/>
      <c r="D96" s="14"/>
      <c r="E96" s="14"/>
      <c r="F96" s="14"/>
      <c r="G96" s="14"/>
      <c r="H96" s="14">
        <v>550000</v>
      </c>
      <c r="I96" s="14">
        <v>7</v>
      </c>
      <c r="J96" s="14"/>
      <c r="K96" s="14"/>
      <c r="L96" s="14"/>
      <c r="M96" s="14"/>
      <c r="N96" s="14"/>
      <c r="O96" s="14"/>
      <c r="P96" s="14"/>
      <c r="Q96" s="14"/>
      <c r="R96" s="14"/>
    </row>
    <row r="97" spans="2:18" x14ac:dyDescent="0.25"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x14ac:dyDescent="0.25">
      <c r="B98" s="25" t="s">
        <v>35</v>
      </c>
      <c r="C98" s="4"/>
      <c r="D98" s="4"/>
      <c r="E98" s="4"/>
      <c r="F98" s="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x14ac:dyDescent="0.25">
      <c r="B99" s="7" t="s">
        <v>45</v>
      </c>
      <c r="C99" s="14"/>
      <c r="D99" s="14"/>
      <c r="E99" s="14"/>
      <c r="F99" s="14"/>
      <c r="G99" s="14"/>
      <c r="H99" s="14">
        <v>550000</v>
      </c>
      <c r="I99" s="14">
        <v>12</v>
      </c>
      <c r="J99" s="14"/>
      <c r="K99" s="14"/>
      <c r="L99" s="14"/>
      <c r="M99" s="14"/>
      <c r="N99" s="14"/>
      <c r="O99" s="14"/>
      <c r="P99" s="14"/>
      <c r="Q99" s="14"/>
      <c r="R99" s="14"/>
    </row>
    <row r="100" spans="2:18" ht="15.75" thickBot="1" x14ac:dyDescent="0.3">
      <c r="B100" s="7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ht="16.5" thickBot="1" x14ac:dyDescent="0.3">
      <c r="B101" s="26" t="s">
        <v>46</v>
      </c>
      <c r="C101" s="27"/>
      <c r="D101" s="27"/>
      <c r="E101" s="27"/>
      <c r="F101" s="27"/>
      <c r="G101" s="27"/>
      <c r="H101" s="28">
        <f>SUM(H15:H100)</f>
        <v>3989000</v>
      </c>
      <c r="I101" s="29">
        <f>SUM(I15:I100)</f>
        <v>78</v>
      </c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x14ac:dyDescent="0.25">
      <c r="B103" s="6" t="s">
        <v>47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x14ac:dyDescent="0.25">
      <c r="B105" s="6" t="s">
        <v>57</v>
      </c>
      <c r="C105" s="14">
        <v>3777000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x14ac:dyDescent="0.25">
      <c r="B106" s="43" t="s">
        <v>58</v>
      </c>
      <c r="C106" s="14">
        <f>H101</f>
        <v>3989000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x14ac:dyDescent="0.25">
      <c r="B107" s="43" t="s">
        <v>59</v>
      </c>
      <c r="C107" s="14">
        <f>C105-C106</f>
        <v>-212000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x14ac:dyDescent="0.25">
      <c r="B110" s="6" t="s">
        <v>60</v>
      </c>
    </row>
    <row r="112" spans="2:18" x14ac:dyDescent="0.25">
      <c r="B112" s="30"/>
    </row>
  </sheetData>
  <mergeCells count="6">
    <mergeCell ref="I3:J3"/>
    <mergeCell ref="C3:D3"/>
    <mergeCell ref="E3:F3"/>
    <mergeCell ref="A14:A26"/>
    <mergeCell ref="A28:A35"/>
    <mergeCell ref="G3:H3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&amp;L&amp;F&amp;R3. maj 2016.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64994/16</EnclosureFileNumber>
    <MeetingStartDate xmlns="d08b57ff-b9b7-4581-975d-98f87b579a51">2016-08-23T11:00:00+00:00</MeetingStartDate>
    <AgendaId xmlns="d08b57ff-b9b7-4581-975d-98f87b579a51">5666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2158045</FusionId>
    <DocumentType xmlns="d08b57ff-b9b7-4581-975d-98f87b579a51"/>
    <AgendaAccessLevelName xmlns="d08b57ff-b9b7-4581-975d-98f87b579a51">Åben</AgendaAccessLevelName>
    <UNC xmlns="d08b57ff-b9b7-4581-975d-98f87b579a51">1948000</UNC>
    <MeetingDateAndTime xmlns="d08b57ff-b9b7-4581-975d-98f87b579a51">23-08-2016 fra 13:00 - 15:30</MeetingDateAndTime>
    <MeetingTitle xmlns="d08b57ff-b9b7-4581-975d-98f87b579a51">23-08-2016</MeetingTitle>
    <MeetingEndDate xmlns="d08b57ff-b9b7-4581-975d-98f87b579a51">2016-08-23T13:30:00+00:00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F88A7C5E-81F1-417C-83E1-6EBEA0A4C3D6}"/>
</file>

<file path=customXml/itemProps2.xml><?xml version="1.0" encoding="utf-8"?>
<ds:datastoreItem xmlns:ds="http://schemas.openxmlformats.org/officeDocument/2006/customXml" ds:itemID="{624B1FA2-D6E0-40CE-A72A-BDC71A74CB84}"/>
</file>

<file path=customXml/itemProps3.xml><?xml version="1.0" encoding="utf-8"?>
<ds:datastoreItem xmlns:ds="http://schemas.openxmlformats.org/officeDocument/2006/customXml" ds:itemID="{79C74492-CED2-461F-9841-D8875E12D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Status og forudsætninger</vt:lpstr>
      <vt:lpstr>2. forslag reduktion</vt:lpstr>
      <vt:lpstr>2. forslag reduktion (2)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UBU-23-08-2016 - Bilag 432.01 Beregninger til tildelingsmodel for nyankomne tosprogselever 182016</dc:title>
  <dc:creator>Jette Poulsen</dc:creator>
  <cp:lastModifiedBy>Jette Poulsen</cp:lastModifiedBy>
  <cp:lastPrinted>2016-06-20T08:45:39Z</cp:lastPrinted>
  <dcterms:created xsi:type="dcterms:W3CDTF">2016-03-23T13:47:03Z</dcterms:created>
  <dcterms:modified xsi:type="dcterms:W3CDTF">2016-08-23T08:53:40Z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